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oductos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Resumen" sheetId="4" state="visible" r:id="rId4"/>
    <sheet xmlns:r="http://schemas.openxmlformats.org/officeDocument/2006/relationships" name="Configuración" sheetId="5" state="visible" r:id="rId5"/>
  </sheets>
  <definedNames>
    <definedName name="nombre_negocio">'Configuración'!$B$3</definedName>
    <definedName name="lst_categorias">'Configuración'!$A$6:$A$13</definedName>
    <definedName name="lst_unidades">'Configuración'!$B$6:$B$13</definedName>
    <definedName name="lst_tipos">'Configuración'!$C$6:$C$7</definedName>
    <definedName name="tipo_entrada">'Configuración'!$C$6</definedName>
    <definedName name="tipo_salida">'Configuración'!$C$7</definedName>
    <definedName name="prod_codigo">'Productos'!$A$5:$A$104</definedName>
    <definedName name="prod_nombre">'Productos'!$B$5:$B$104</definedName>
    <definedName name="prod_categoria">'Productos'!$C$5:$C$104</definedName>
    <definedName name="prod_stock">'Productos'!$K$5:$K$104</definedName>
    <definedName name="prod_valor">'Productos'!$L$5:$L$104</definedName>
    <definedName name="prod_estado">'Productos'!$N$5:$N$104</definedName>
    <definedName name="mov_codigo">'Movimientos'!$B$5:$B$504</definedName>
    <definedName name="mov_tipo">'Movimientos'!$D$5:$D$504</definedName>
    <definedName name="mov_cantidad">'Movimientos'!$E$5:$E$504</definedName>
    <definedName name="_xlnm.Print_Area" localSheetId="0">'Instrucciones'!$A$1:$B$24</definedName>
    <definedName name="_xlnm._FilterDatabase" localSheetId="1" hidden="1">'Productos'!$A$4:$N$104</definedName>
    <definedName name="_xlnm.Print_Area" localSheetId="1">'Productos'!$A$1:$N$40</definedName>
    <definedName name="_xlnm._FilterDatabase" localSheetId="2" hidden="1">'Movimientos'!$A$4:$F$504</definedName>
    <definedName name="_xlnm.Print_Area" localSheetId="2">'Movimientos'!$A$1:$F$44</definedName>
    <definedName name="_xlnm.Print_Area" localSheetId="3">'Resumen'!$A$1:$E$39</definedName>
    <definedName name="_xlnm.Print_Area" localSheetId="4">'Configuración'!$A$1:$E$14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%"/>
    <numFmt numFmtId="166" formatCode="dd/mm/yyyy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4" fillId="3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7" fillId="2" borderId="1" pivotButton="0" quotePrefix="0" xfId="0"/>
    <xf numFmtId="164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7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0006"/>
      </font>
    </dxf>
    <dxf>
      <font>
        <name val="Arial"/>
        <b val="1"/>
        <color rgb="00006100"/>
      </font>
    </dxf>
    <dxf>
      <font>
        <name val="Arial"/>
        <b val="1"/>
        <color rgb="009C5700"/>
        <sz val="16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9C0006"/>
        <sz val="1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del inventario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'Resumen'!D8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'Resumen'!$A$9:$A$16</f>
            </numRef>
          </cat>
          <val>
            <numRef>
              <f>'Resumen'!$D$9:$D$16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inventario</t>
        </is>
      </c>
    </row>
    <row r="2">
      <c r="A2" s="2" t="inlineStr">
        <is>
          <t>Plantilla de Excel para llevar el stock de un negocio: productos, entradas, salidas y alertas de reposición.</t>
        </is>
      </c>
    </row>
    <row r="4">
      <c r="A4" s="3" t="inlineStr">
        <is>
          <t>Cómo usarla en 5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Configuración: escribe el nombre de tu negocio y ajusta las categorías y las unidades de medida.</t>
        </is>
      </c>
    </row>
    <row r="6" ht="16" customHeight="1">
      <c r="A6" s="4" t="inlineStr">
        <is>
          <t>Paso 2</t>
        </is>
      </c>
      <c r="B6" s="5" t="inlineStr">
        <is>
          <t>Productos: registra cada producto una sola vez (código único, costo, precio, stock inicial y stock mínimo).</t>
        </is>
      </c>
    </row>
    <row r="7" ht="16" customHeight="1">
      <c r="A7" s="4" t="inlineStr">
        <is>
          <t>Paso 3</t>
        </is>
      </c>
      <c r="B7" s="5" t="inlineStr">
        <is>
          <t>Movimientos: cada vez que compres (Entrada) o vendas/uses (Salida), agrega una fila con fecha, código y cantidad.</t>
        </is>
      </c>
    </row>
    <row r="8" ht="16" customHeight="1">
      <c r="A8" s="4" t="inlineStr">
        <is>
          <t>Paso 4</t>
        </is>
      </c>
      <c r="B8" s="5" t="inlineStr">
        <is>
          <t>Productos: las columnas grises calculan solas el stock actual, el valor y el estado (OK, Reponer o Agotado).</t>
        </is>
      </c>
    </row>
    <row r="9" ht="16" customHeight="1">
      <c r="A9" s="4" t="inlineStr">
        <is>
          <t>Paso 5</t>
        </is>
      </c>
      <c r="B9" s="5" t="inlineStr">
        <is>
          <t>Resumen: revisa el valor total del inventario, los productos por reponer y el gráfico por categoría.</t>
        </is>
      </c>
    </row>
    <row r="11">
      <c r="A11" s="3" t="inlineStr">
        <is>
          <t>Código de colores</t>
        </is>
      </c>
      <c r="B11" s="3" t="n"/>
    </row>
    <row r="12" ht="16" customHeight="1">
      <c r="A12" s="6" t="inlineStr">
        <is>
          <t>Texto azul</t>
        </is>
      </c>
      <c r="B12" s="5" t="inlineStr">
        <is>
          <t>Celda de entrada: escribe aquí (texto azul sobre fondo amarillo suave).</t>
        </is>
      </c>
    </row>
    <row r="13" ht="16" customHeight="1">
      <c r="A13" s="7" t="inlineStr">
        <is>
          <t>Texto negro</t>
        </is>
      </c>
      <c r="B13" s="5" t="inlineStr">
        <is>
          <t>Celda con fórmula: se calcula sola, no la borres (texto negro sobre fondo gris).</t>
        </is>
      </c>
    </row>
    <row r="15">
      <c r="A15" s="3" t="inlineStr">
        <is>
          <t>Ejemplos del formato esperado</t>
        </is>
      </c>
      <c r="B15" s="3" t="n"/>
    </row>
    <row r="16" ht="16" customHeight="1">
      <c r="A16" s="8" t="inlineStr">
        <is>
          <t>Producto</t>
        </is>
      </c>
      <c r="B16" s="5" t="inlineStr">
        <is>
          <t>BEB-001 · Agua mineral 500 ml · Bebidas · Botella · costo 0.35 · precio 0.75 · stock inicial 120 · stock mínimo 48</t>
        </is>
      </c>
    </row>
    <row r="17" ht="16" customHeight="1">
      <c r="A17" s="8" t="inlineStr">
        <is>
          <t>Movimiento</t>
        </is>
      </c>
      <c r="B17" s="5" t="inlineStr">
        <is>
          <t>15/10/2026 · BEB-002 · Entrada · 36 · Compra a proveedor</t>
        </is>
      </c>
    </row>
    <row r="19">
      <c r="A19" s="3" t="inlineStr">
        <is>
          <t>Capacidad y consejos</t>
        </is>
      </c>
      <c r="B19" s="3" t="n"/>
    </row>
    <row r="20" ht="32" customHeight="1">
      <c r="A20" s="4" t="inlineStr">
        <is>
          <t>Datos</t>
        </is>
      </c>
      <c r="B20" s="5" t="inlineStr">
        <is>
          <t>Esta versión trae datos de ejemplo (un minimercado). Para empezar desde cero, selecciona las celdas azules de Productos y Movimientos y presiona Supr: las fórmulas y las listas se conservan.</t>
        </is>
      </c>
    </row>
    <row r="21" ht="32" customHeight="1">
      <c r="A21" s="4" t="inlineStr">
        <is>
          <t>Capacidad</t>
        </is>
      </c>
      <c r="B21" s="5" t="inlineStr">
        <is>
          <t>100 productos y 500 movimientos. Para ampliar, copia la última fila hacia abajo y edita los rangos en Fórmulas &gt; Administrador de nombres (prod_*, mov_*).</t>
        </is>
      </c>
    </row>
    <row r="22" ht="16" customHeight="1">
      <c r="A22" s="4" t="inlineStr">
        <is>
          <t>Errores</t>
        </is>
      </c>
      <c r="B22" s="5" t="inlineStr">
        <is>
          <t>Si te equivocas en un movimiento, corrige la fila. Un stock en rojo (negativo) indica más salidas que existencias.</t>
        </is>
      </c>
    </row>
    <row r="23" ht="16" customHeight="1">
      <c r="A23" s="4" t="inlineStr">
        <is>
          <t>Impresión</t>
        </is>
      </c>
      <c r="B23" s="5" t="inlineStr">
        <is>
          <t>Cada hoja imprime sus primeras filas en una página. Ajusta el área de impresión si registras más datos.</t>
        </is>
      </c>
    </row>
    <row r="24" ht="16" customHeight="1">
      <c r="A24" s="4" t="inlineStr">
        <is>
          <t>Moneda</t>
        </is>
      </c>
      <c r="B24" s="5" t="inlineStr">
        <is>
          <t>Los importes usan el formato $. Para otra moneda, cambia el formato de las columnas de costo, precio y valor.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N1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2" customWidth="1" min="4" max="4"/>
    <col width="13" customWidth="1" min="5" max="5"/>
    <col width="13" customWidth="1" min="6" max="6"/>
    <col width="11" customWidth="1" min="7" max="7"/>
    <col width="11" customWidth="1" min="8" max="8"/>
    <col width="11" customWidth="1" min="9" max="9"/>
    <col width="11" customWidth="1" min="10" max="10"/>
    <col width="12" customWidth="1" min="11" max="11"/>
    <col width="16" customWidth="1" min="12" max="12"/>
    <col width="10" customWidth="1" min="13" max="13"/>
    <col width="12" customWidth="1" min="14" max="14"/>
  </cols>
  <sheetData>
    <row r="1" ht="26" customHeight="1">
      <c r="A1" s="1" t="inlineStr">
        <is>
          <t>Productos</t>
        </is>
      </c>
    </row>
    <row r="2">
      <c r="A2" s="2" t="inlineStr">
        <is>
          <t>Registra cada producto una sola vez. Las columnas grises se calculan solas.</t>
        </is>
      </c>
    </row>
    <row r="3">
      <c r="A3" s="3" t="inlineStr">
        <is>
          <t>DATOS DEL PRODUCTO  ·  escribe aquí</t>
        </is>
      </c>
      <c r="B3" s="3" t="n"/>
      <c r="C3" s="3" t="n"/>
      <c r="D3" s="3" t="n"/>
      <c r="E3" s="3" t="n"/>
      <c r="F3" s="3" t="n"/>
      <c r="G3" s="3" t="n"/>
      <c r="H3" s="3" t="n"/>
      <c r="I3" s="3" t="inlineStr">
        <is>
          <t>CALCULADO  ·  no editar</t>
        </is>
      </c>
      <c r="J3" s="3" t="n"/>
      <c r="K3" s="3" t="n"/>
      <c r="L3" s="3" t="n"/>
      <c r="M3" s="3" t="n"/>
      <c r="N3" s="3" t="n"/>
    </row>
    <row r="4" ht="32" customHeight="1">
      <c r="A4" s="9" t="inlineStr">
        <is>
          <t>Código</t>
        </is>
      </c>
      <c r="B4" s="9" t="inlineStr">
        <is>
          <t>Producto</t>
        </is>
      </c>
      <c r="C4" s="9" t="inlineStr">
        <is>
          <t>Categoría</t>
        </is>
      </c>
      <c r="D4" s="9" t="inlineStr">
        <is>
          <t>Unidad</t>
        </is>
      </c>
      <c r="E4" s="9" t="inlineStr">
        <is>
          <t>Costo unitario</t>
        </is>
      </c>
      <c r="F4" s="9" t="inlineStr">
        <is>
          <t>Precio de venta</t>
        </is>
      </c>
      <c r="G4" s="9" t="inlineStr">
        <is>
          <t>Stock inicial</t>
        </is>
      </c>
      <c r="H4" s="9" t="inlineStr">
        <is>
          <t>Stock mínimo</t>
        </is>
      </c>
      <c r="I4" s="9" t="inlineStr">
        <is>
          <t>Entradas</t>
        </is>
      </c>
      <c r="J4" s="9" t="inlineStr">
        <is>
          <t>Salidas</t>
        </is>
      </c>
      <c r="K4" s="9" t="inlineStr">
        <is>
          <t>Stock actual</t>
        </is>
      </c>
      <c r="L4" s="9" t="inlineStr">
        <is>
          <t>Valor en inventario</t>
        </is>
      </c>
      <c r="M4" s="9" t="inlineStr">
        <is>
          <t>Margen</t>
        </is>
      </c>
      <c r="N4" s="9" t="inlineStr">
        <is>
          <t>Estado</t>
        </is>
      </c>
    </row>
    <row r="5">
      <c r="A5" s="10" t="inlineStr">
        <is>
          <t>BEB-001</t>
        </is>
      </c>
      <c r="B5" s="10" t="inlineStr">
        <is>
          <t>Agua mineral 500 ml</t>
        </is>
      </c>
      <c r="C5" s="10" t="inlineStr">
        <is>
          <t>Bebidas</t>
        </is>
      </c>
      <c r="D5" s="10" t="inlineStr">
        <is>
          <t>Botella</t>
        </is>
      </c>
      <c r="E5" s="11" t="n">
        <v>0.35</v>
      </c>
      <c r="F5" s="11" t="n">
        <v>0.75</v>
      </c>
      <c r="G5" s="10" t="n">
        <v>120</v>
      </c>
      <c r="H5" s="10" t="n">
        <v>48</v>
      </c>
      <c r="I5" s="12">
        <f>IF($A5="","",SUMIFS(mov_cantidad,mov_codigo,$A5,mov_tipo,tipo_entrada))</f>
        <v/>
      </c>
      <c r="J5" s="12">
        <f>IF($A5="","",SUMIFS(mov_cantidad,mov_codigo,$A5,mov_tipo,tipo_salida))</f>
        <v/>
      </c>
      <c r="K5" s="12">
        <f>IF($A5="","",G5+I5-J5)</f>
        <v/>
      </c>
      <c r="L5" s="13">
        <f>IF($A5="","",K5*E5)</f>
        <v/>
      </c>
      <c r="M5" s="14">
        <f>IF(OR($A5="",F5=0),"",(F5-E5)/F5)</f>
        <v/>
      </c>
      <c r="N5" s="7">
        <f>IF($A5="","",IF(K5&lt;=0,"Agotado",IF(K5&lt;=H5,"Reponer","OK")))</f>
        <v/>
      </c>
    </row>
    <row r="6">
      <c r="A6" s="10" t="inlineStr">
        <is>
          <t>BEB-002</t>
        </is>
      </c>
      <c r="B6" s="10" t="inlineStr">
        <is>
          <t>Refresco cola 2 L</t>
        </is>
      </c>
      <c r="C6" s="10" t="inlineStr">
        <is>
          <t>Bebidas</t>
        </is>
      </c>
      <c r="D6" s="10" t="inlineStr">
        <is>
          <t>Botella</t>
        </is>
      </c>
      <c r="E6" s="11" t="n">
        <v>1.1</v>
      </c>
      <c r="F6" s="11" t="n">
        <v>1.95</v>
      </c>
      <c r="G6" s="10" t="n">
        <v>60</v>
      </c>
      <c r="H6" s="10" t="n">
        <v>24</v>
      </c>
      <c r="I6" s="12">
        <f>IF($A6="","",SUMIFS(mov_cantidad,mov_codigo,$A6,mov_tipo,tipo_entrada))</f>
        <v/>
      </c>
      <c r="J6" s="12">
        <f>IF($A6="","",SUMIFS(mov_cantidad,mov_codigo,$A6,mov_tipo,tipo_salida))</f>
        <v/>
      </c>
      <c r="K6" s="12">
        <f>IF($A6="","",G6+I6-J6)</f>
        <v/>
      </c>
      <c r="L6" s="13">
        <f>IF($A6="","",K6*E6)</f>
        <v/>
      </c>
      <c r="M6" s="14">
        <f>IF(OR($A6="",F6=0),"",(F6-E6)/F6)</f>
        <v/>
      </c>
      <c r="N6" s="7">
        <f>IF($A6="","",IF(K6&lt;=0,"Agotado",IF(K6&lt;=H6,"Reponer","OK")))</f>
        <v/>
      </c>
    </row>
    <row r="7">
      <c r="A7" s="10" t="inlineStr">
        <is>
          <t>BEB-003</t>
        </is>
      </c>
      <c r="B7" s="10" t="inlineStr">
        <is>
          <t>Jugo de naranja 1 L</t>
        </is>
      </c>
      <c r="C7" s="10" t="inlineStr">
        <is>
          <t>Bebidas</t>
        </is>
      </c>
      <c r="D7" s="10" t="inlineStr">
        <is>
          <t>Botella</t>
        </is>
      </c>
      <c r="E7" s="11" t="n">
        <v>1.25</v>
      </c>
      <c r="F7" s="11" t="n">
        <v>2.25</v>
      </c>
      <c r="G7" s="10" t="n">
        <v>40</v>
      </c>
      <c r="H7" s="10" t="n">
        <v>20</v>
      </c>
      <c r="I7" s="12">
        <f>IF($A7="","",SUMIFS(mov_cantidad,mov_codigo,$A7,mov_tipo,tipo_entrada))</f>
        <v/>
      </c>
      <c r="J7" s="12">
        <f>IF($A7="","",SUMIFS(mov_cantidad,mov_codigo,$A7,mov_tipo,tipo_salida))</f>
        <v/>
      </c>
      <c r="K7" s="12">
        <f>IF($A7="","",G7+I7-J7)</f>
        <v/>
      </c>
      <c r="L7" s="13">
        <f>IF($A7="","",K7*E7)</f>
        <v/>
      </c>
      <c r="M7" s="14">
        <f>IF(OR($A7="",F7=0),"",(F7-E7)/F7)</f>
        <v/>
      </c>
      <c r="N7" s="7">
        <f>IF($A7="","",IF(K7&lt;=0,"Agotado",IF(K7&lt;=H7,"Reponer","OK")))</f>
        <v/>
      </c>
    </row>
    <row r="8">
      <c r="A8" s="10" t="inlineStr">
        <is>
          <t>SNK-001</t>
        </is>
      </c>
      <c r="B8" s="10" t="inlineStr">
        <is>
          <t>Papas fritas 150 g</t>
        </is>
      </c>
      <c r="C8" s="10" t="inlineStr">
        <is>
          <t>Snacks</t>
        </is>
      </c>
      <c r="D8" s="10" t="inlineStr">
        <is>
          <t>Paquete</t>
        </is>
      </c>
      <c r="E8" s="11" t="n">
        <v>0.9</v>
      </c>
      <c r="F8" s="11" t="n">
        <v>1.75</v>
      </c>
      <c r="G8" s="10" t="n">
        <v>80</v>
      </c>
      <c r="H8" s="10" t="n">
        <v>30</v>
      </c>
      <c r="I8" s="12">
        <f>IF($A8="","",SUMIFS(mov_cantidad,mov_codigo,$A8,mov_tipo,tipo_entrada))</f>
        <v/>
      </c>
      <c r="J8" s="12">
        <f>IF($A8="","",SUMIFS(mov_cantidad,mov_codigo,$A8,mov_tipo,tipo_salida))</f>
        <v/>
      </c>
      <c r="K8" s="12">
        <f>IF($A8="","",G8+I8-J8)</f>
        <v/>
      </c>
      <c r="L8" s="13">
        <f>IF($A8="","",K8*E8)</f>
        <v/>
      </c>
      <c r="M8" s="14">
        <f>IF(OR($A8="",F8=0),"",(F8-E8)/F8)</f>
        <v/>
      </c>
      <c r="N8" s="7">
        <f>IF($A8="","",IF(K8&lt;=0,"Agotado",IF(K8&lt;=H8,"Reponer","OK")))</f>
        <v/>
      </c>
    </row>
    <row r="9">
      <c r="A9" s="10" t="inlineStr">
        <is>
          <t>SNK-002</t>
        </is>
      </c>
      <c r="B9" s="10" t="inlineStr">
        <is>
          <t>Galletas de soda</t>
        </is>
      </c>
      <c r="C9" s="10" t="inlineStr">
        <is>
          <t>Snacks</t>
        </is>
      </c>
      <c r="D9" s="10" t="inlineStr">
        <is>
          <t>Paquete</t>
        </is>
      </c>
      <c r="E9" s="11" t="n">
        <v>0.6</v>
      </c>
      <c r="F9" s="11" t="n">
        <v>1.2</v>
      </c>
      <c r="G9" s="10" t="n">
        <v>100</v>
      </c>
      <c r="H9" s="10" t="n">
        <v>40</v>
      </c>
      <c r="I9" s="12">
        <f>IF($A9="","",SUMIFS(mov_cantidad,mov_codigo,$A9,mov_tipo,tipo_entrada))</f>
        <v/>
      </c>
      <c r="J9" s="12">
        <f>IF($A9="","",SUMIFS(mov_cantidad,mov_codigo,$A9,mov_tipo,tipo_salida))</f>
        <v/>
      </c>
      <c r="K9" s="12">
        <f>IF($A9="","",G9+I9-J9)</f>
        <v/>
      </c>
      <c r="L9" s="13">
        <f>IF($A9="","",K9*E9)</f>
        <v/>
      </c>
      <c r="M9" s="14">
        <f>IF(OR($A9="",F9=0),"",(F9-E9)/F9)</f>
        <v/>
      </c>
      <c r="N9" s="7">
        <f>IF($A9="","",IF(K9&lt;=0,"Agotado",IF(K9&lt;=H9,"Reponer","OK")))</f>
        <v/>
      </c>
    </row>
    <row r="10">
      <c r="A10" s="10" t="inlineStr">
        <is>
          <t>ABA-001</t>
        </is>
      </c>
      <c r="B10" s="10" t="inlineStr">
        <is>
          <t>Arroz blanco 5 lb</t>
        </is>
      </c>
      <c r="C10" s="10" t="inlineStr">
        <is>
          <t>Abarrotes</t>
        </is>
      </c>
      <c r="D10" s="10" t="inlineStr">
        <is>
          <t>Paquete</t>
        </is>
      </c>
      <c r="E10" s="11" t="n">
        <v>2.4</v>
      </c>
      <c r="F10" s="11" t="n">
        <v>3.5</v>
      </c>
      <c r="G10" s="10" t="n">
        <v>50</v>
      </c>
      <c r="H10" s="10" t="n">
        <v>20</v>
      </c>
      <c r="I10" s="12">
        <f>IF($A10="","",SUMIFS(mov_cantidad,mov_codigo,$A10,mov_tipo,tipo_entrada))</f>
        <v/>
      </c>
      <c r="J10" s="12">
        <f>IF($A10="","",SUMIFS(mov_cantidad,mov_codigo,$A10,mov_tipo,tipo_salida))</f>
        <v/>
      </c>
      <c r="K10" s="12">
        <f>IF($A10="","",G10+I10-J10)</f>
        <v/>
      </c>
      <c r="L10" s="13">
        <f>IF($A10="","",K10*E10)</f>
        <v/>
      </c>
      <c r="M10" s="14">
        <f>IF(OR($A10="",F10=0),"",(F10-E10)/F10)</f>
        <v/>
      </c>
      <c r="N10" s="7">
        <f>IF($A10="","",IF(K10&lt;=0,"Agotado",IF(K10&lt;=H10,"Reponer","OK")))</f>
        <v/>
      </c>
    </row>
    <row r="11">
      <c r="A11" s="10" t="inlineStr">
        <is>
          <t>ABA-002</t>
        </is>
      </c>
      <c r="B11" s="10" t="inlineStr">
        <is>
          <t>Aceite vegetal 1 L</t>
        </is>
      </c>
      <c r="C11" s="10" t="inlineStr">
        <is>
          <t>Abarrotes</t>
        </is>
      </c>
      <c r="D11" s="10" t="inlineStr">
        <is>
          <t>Botella</t>
        </is>
      </c>
      <c r="E11" s="11" t="n">
        <v>2.1</v>
      </c>
      <c r="F11" s="11" t="n">
        <v>3.1</v>
      </c>
      <c r="G11" s="10" t="n">
        <v>30</v>
      </c>
      <c r="H11" s="10" t="n">
        <v>15</v>
      </c>
      <c r="I11" s="12">
        <f>IF($A11="","",SUMIFS(mov_cantidad,mov_codigo,$A11,mov_tipo,tipo_entrada))</f>
        <v/>
      </c>
      <c r="J11" s="12">
        <f>IF($A11="","",SUMIFS(mov_cantidad,mov_codigo,$A11,mov_tipo,tipo_salida))</f>
        <v/>
      </c>
      <c r="K11" s="12">
        <f>IF($A11="","",G11+I11-J11)</f>
        <v/>
      </c>
      <c r="L11" s="13">
        <f>IF($A11="","",K11*E11)</f>
        <v/>
      </c>
      <c r="M11" s="14">
        <f>IF(OR($A11="",F11=0),"",(F11-E11)/F11)</f>
        <v/>
      </c>
      <c r="N11" s="7">
        <f>IF($A11="","",IF(K11&lt;=0,"Agotado",IF(K11&lt;=H11,"Reponer","OK")))</f>
        <v/>
      </c>
    </row>
    <row r="12">
      <c r="A12" s="10" t="inlineStr">
        <is>
          <t>ABA-003</t>
        </is>
      </c>
      <c r="B12" s="10" t="inlineStr">
        <is>
          <t>Azúcar 5 lb</t>
        </is>
      </c>
      <c r="C12" s="10" t="inlineStr">
        <is>
          <t>Abarrotes</t>
        </is>
      </c>
      <c r="D12" s="10" t="inlineStr">
        <is>
          <t>Paquete</t>
        </is>
      </c>
      <c r="E12" s="11" t="n">
        <v>2.2</v>
      </c>
      <c r="F12" s="11" t="n">
        <v>3.2</v>
      </c>
      <c r="G12" s="10" t="n">
        <v>35</v>
      </c>
      <c r="H12" s="10" t="n">
        <v>15</v>
      </c>
      <c r="I12" s="12">
        <f>IF($A12="","",SUMIFS(mov_cantidad,mov_codigo,$A12,mov_tipo,tipo_entrada))</f>
        <v/>
      </c>
      <c r="J12" s="12">
        <f>IF($A12="","",SUMIFS(mov_cantidad,mov_codigo,$A12,mov_tipo,tipo_salida))</f>
        <v/>
      </c>
      <c r="K12" s="12">
        <f>IF($A12="","",G12+I12-J12)</f>
        <v/>
      </c>
      <c r="L12" s="13">
        <f>IF($A12="","",K12*E12)</f>
        <v/>
      </c>
      <c r="M12" s="14">
        <f>IF(OR($A12="",F12=0),"",(F12-E12)/F12)</f>
        <v/>
      </c>
      <c r="N12" s="7">
        <f>IF($A12="","",IF(K12&lt;=0,"Agotado",IF(K12&lt;=H12,"Reponer","OK")))</f>
        <v/>
      </c>
    </row>
    <row r="13">
      <c r="A13" s="10" t="inlineStr">
        <is>
          <t>LAC-001</t>
        </is>
      </c>
      <c r="B13" s="10" t="inlineStr">
        <is>
          <t>Leche entera 1 L</t>
        </is>
      </c>
      <c r="C13" s="10" t="inlineStr">
        <is>
          <t>Lácteos</t>
        </is>
      </c>
      <c r="D13" s="10" t="inlineStr">
        <is>
          <t>Litro</t>
        </is>
      </c>
      <c r="E13" s="11" t="n">
        <v>0.95</v>
      </c>
      <c r="F13" s="11" t="n">
        <v>1.6</v>
      </c>
      <c r="G13" s="10" t="n">
        <v>48</v>
      </c>
      <c r="H13" s="10" t="n">
        <v>24</v>
      </c>
      <c r="I13" s="12">
        <f>IF($A13="","",SUMIFS(mov_cantidad,mov_codigo,$A13,mov_tipo,tipo_entrada))</f>
        <v/>
      </c>
      <c r="J13" s="12">
        <f>IF($A13="","",SUMIFS(mov_cantidad,mov_codigo,$A13,mov_tipo,tipo_salida))</f>
        <v/>
      </c>
      <c r="K13" s="12">
        <f>IF($A13="","",G13+I13-J13)</f>
        <v/>
      </c>
      <c r="L13" s="13">
        <f>IF($A13="","",K13*E13)</f>
        <v/>
      </c>
      <c r="M13" s="14">
        <f>IF(OR($A13="",F13=0),"",(F13-E13)/F13)</f>
        <v/>
      </c>
      <c r="N13" s="7">
        <f>IF($A13="","",IF(K13&lt;=0,"Agotado",IF(K13&lt;=H13,"Reponer","OK")))</f>
        <v/>
      </c>
    </row>
    <row r="14">
      <c r="A14" s="10" t="inlineStr">
        <is>
          <t>LIM-001</t>
        </is>
      </c>
      <c r="B14" s="10" t="inlineStr">
        <is>
          <t>Detergente en polvo 1 kg</t>
        </is>
      </c>
      <c r="C14" s="10" t="inlineStr">
        <is>
          <t>Limpieza</t>
        </is>
      </c>
      <c r="D14" s="10" t="inlineStr">
        <is>
          <t>Paquete</t>
        </is>
      </c>
      <c r="E14" s="11" t="n">
        <v>2.8</v>
      </c>
      <c r="F14" s="11" t="n">
        <v>4.25</v>
      </c>
      <c r="G14" s="10" t="n">
        <v>25</v>
      </c>
      <c r="H14" s="10" t="n">
        <v>10</v>
      </c>
      <c r="I14" s="12">
        <f>IF($A14="","",SUMIFS(mov_cantidad,mov_codigo,$A14,mov_tipo,tipo_entrada))</f>
        <v/>
      </c>
      <c r="J14" s="12">
        <f>IF($A14="","",SUMIFS(mov_cantidad,mov_codigo,$A14,mov_tipo,tipo_salida))</f>
        <v/>
      </c>
      <c r="K14" s="12">
        <f>IF($A14="","",G14+I14-J14)</f>
        <v/>
      </c>
      <c r="L14" s="13">
        <f>IF($A14="","",K14*E14)</f>
        <v/>
      </c>
      <c r="M14" s="14">
        <f>IF(OR($A14="",F14=0),"",(F14-E14)/F14)</f>
        <v/>
      </c>
      <c r="N14" s="7">
        <f>IF($A14="","",IF(K14&lt;=0,"Agotado",IF(K14&lt;=H14,"Reponer","OK")))</f>
        <v/>
      </c>
    </row>
    <row r="15">
      <c r="A15" s="10" t="inlineStr">
        <is>
          <t>LIM-002</t>
        </is>
      </c>
      <c r="B15" s="10" t="inlineStr">
        <is>
          <t>Cloro 1 L</t>
        </is>
      </c>
      <c r="C15" s="10" t="inlineStr">
        <is>
          <t>Limpieza</t>
        </is>
      </c>
      <c r="D15" s="10" t="inlineStr">
        <is>
          <t>Botella</t>
        </is>
      </c>
      <c r="E15" s="11" t="n">
        <v>0.85</v>
      </c>
      <c r="F15" s="11" t="n">
        <v>1.6</v>
      </c>
      <c r="G15" s="10" t="n">
        <v>30</v>
      </c>
      <c r="H15" s="10" t="n">
        <v>12</v>
      </c>
      <c r="I15" s="12">
        <f>IF($A15="","",SUMIFS(mov_cantidad,mov_codigo,$A15,mov_tipo,tipo_entrada))</f>
        <v/>
      </c>
      <c r="J15" s="12">
        <f>IF($A15="","",SUMIFS(mov_cantidad,mov_codigo,$A15,mov_tipo,tipo_salida))</f>
        <v/>
      </c>
      <c r="K15" s="12">
        <f>IF($A15="","",G15+I15-J15)</f>
        <v/>
      </c>
      <c r="L15" s="13">
        <f>IF($A15="","",K15*E15)</f>
        <v/>
      </c>
      <c r="M15" s="14">
        <f>IF(OR($A15="",F15=0),"",(F15-E15)/F15)</f>
        <v/>
      </c>
      <c r="N15" s="7">
        <f>IF($A15="","",IF(K15&lt;=0,"Agotado",IF(K15&lt;=H15,"Reponer","OK")))</f>
        <v/>
      </c>
    </row>
    <row r="16">
      <c r="A16" s="10" t="inlineStr">
        <is>
          <t>HIG-001</t>
        </is>
      </c>
      <c r="B16" s="10" t="inlineStr">
        <is>
          <t>Papel higiénico x4</t>
        </is>
      </c>
      <c r="C16" s="10" t="inlineStr">
        <is>
          <t>Higiene personal</t>
        </is>
      </c>
      <c r="D16" s="10" t="inlineStr">
        <is>
          <t>Paquete</t>
        </is>
      </c>
      <c r="E16" s="11" t="n">
        <v>1.8</v>
      </c>
      <c r="F16" s="11" t="n">
        <v>2.95</v>
      </c>
      <c r="G16" s="10" t="n">
        <v>60</v>
      </c>
      <c r="H16" s="10" t="n">
        <v>25</v>
      </c>
      <c r="I16" s="12">
        <f>IF($A16="","",SUMIFS(mov_cantidad,mov_codigo,$A16,mov_tipo,tipo_entrada))</f>
        <v/>
      </c>
      <c r="J16" s="12">
        <f>IF($A16="","",SUMIFS(mov_cantidad,mov_codigo,$A16,mov_tipo,tipo_salida))</f>
        <v/>
      </c>
      <c r="K16" s="12">
        <f>IF($A16="","",G16+I16-J16)</f>
        <v/>
      </c>
      <c r="L16" s="13">
        <f>IF($A16="","",K16*E16)</f>
        <v/>
      </c>
      <c r="M16" s="14">
        <f>IF(OR($A16="",F16=0),"",(F16-E16)/F16)</f>
        <v/>
      </c>
      <c r="N16" s="7">
        <f>IF($A16="","",IF(K16&lt;=0,"Agotado",IF(K16&lt;=H16,"Reponer","OK")))</f>
        <v/>
      </c>
    </row>
    <row r="17">
      <c r="A17" s="10" t="inlineStr">
        <is>
          <t>PAP-001</t>
        </is>
      </c>
      <c r="B17" s="10" t="inlineStr">
        <is>
          <t>Cuaderno 100 hojas</t>
        </is>
      </c>
      <c r="C17" s="10" t="inlineStr">
        <is>
          <t>Papelería</t>
        </is>
      </c>
      <c r="D17" s="10" t="inlineStr">
        <is>
          <t>Unidad</t>
        </is>
      </c>
      <c r="E17" s="11" t="n">
        <v>0.7</v>
      </c>
      <c r="F17" s="11" t="n">
        <v>1.5</v>
      </c>
      <c r="G17" s="10" t="n">
        <v>45</v>
      </c>
      <c r="H17" s="10" t="n">
        <v>20</v>
      </c>
      <c r="I17" s="12">
        <f>IF($A17="","",SUMIFS(mov_cantidad,mov_codigo,$A17,mov_tipo,tipo_entrada))</f>
        <v/>
      </c>
      <c r="J17" s="12">
        <f>IF($A17="","",SUMIFS(mov_cantidad,mov_codigo,$A17,mov_tipo,tipo_salida))</f>
        <v/>
      </c>
      <c r="K17" s="12">
        <f>IF($A17="","",G17+I17-J17)</f>
        <v/>
      </c>
      <c r="L17" s="13">
        <f>IF($A17="","",K17*E17)</f>
        <v/>
      </c>
      <c r="M17" s="14">
        <f>IF(OR($A17="",F17=0),"",(F17-E17)/F17)</f>
        <v/>
      </c>
      <c r="N17" s="7">
        <f>IF($A17="","",IF(K17&lt;=0,"Agotado",IF(K17&lt;=H17,"Reponer","OK")))</f>
        <v/>
      </c>
    </row>
    <row r="18">
      <c r="A18" s="10" t="inlineStr">
        <is>
          <t>PAP-002</t>
        </is>
      </c>
      <c r="B18" s="10" t="inlineStr">
        <is>
          <t>Bolígrafo azul</t>
        </is>
      </c>
      <c r="C18" s="10" t="inlineStr">
        <is>
          <t>Papelería</t>
        </is>
      </c>
      <c r="D18" s="10" t="inlineStr">
        <is>
          <t>Unidad</t>
        </is>
      </c>
      <c r="E18" s="11" t="n">
        <v>0.15</v>
      </c>
      <c r="F18" s="11" t="n">
        <v>0.4</v>
      </c>
      <c r="G18" s="10" t="n">
        <v>200</v>
      </c>
      <c r="H18" s="10" t="n">
        <v>60</v>
      </c>
      <c r="I18" s="12">
        <f>IF($A18="","",SUMIFS(mov_cantidad,mov_codigo,$A18,mov_tipo,tipo_entrada))</f>
        <v/>
      </c>
      <c r="J18" s="12">
        <f>IF($A18="","",SUMIFS(mov_cantidad,mov_codigo,$A18,mov_tipo,tipo_salida))</f>
        <v/>
      </c>
      <c r="K18" s="12">
        <f>IF($A18="","",G18+I18-J18)</f>
        <v/>
      </c>
      <c r="L18" s="13">
        <f>IF($A18="","",K18*E18)</f>
        <v/>
      </c>
      <c r="M18" s="14">
        <f>IF(OR($A18="",F18=0),"",(F18-E18)/F18)</f>
        <v/>
      </c>
      <c r="N18" s="7">
        <f>IF($A18="","",IF(K18&lt;=0,"Agotado",IF(K18&lt;=H18,"Reponer","OK")))</f>
        <v/>
      </c>
    </row>
    <row r="19">
      <c r="A19" s="10" t="n"/>
      <c r="B19" s="10" t="n"/>
      <c r="C19" s="10" t="n"/>
      <c r="D19" s="10" t="n"/>
      <c r="E19" s="11" t="n"/>
      <c r="F19" s="11" t="n"/>
      <c r="G19" s="10" t="n"/>
      <c r="H19" s="10" t="n"/>
      <c r="I19" s="12">
        <f>IF($A19="","",SUMIFS(mov_cantidad,mov_codigo,$A19,mov_tipo,tipo_entrada))</f>
        <v/>
      </c>
      <c r="J19" s="12">
        <f>IF($A19="","",SUMIFS(mov_cantidad,mov_codigo,$A19,mov_tipo,tipo_salida))</f>
        <v/>
      </c>
      <c r="K19" s="12">
        <f>IF($A19="","",G19+I19-J19)</f>
        <v/>
      </c>
      <c r="L19" s="13">
        <f>IF($A19="","",K19*E19)</f>
        <v/>
      </c>
      <c r="M19" s="14">
        <f>IF(OR($A19="",F19=0),"",(F19-E19)/F19)</f>
        <v/>
      </c>
      <c r="N19" s="7">
        <f>IF($A19="","",IF(K19&lt;=0,"Agotado",IF(K19&lt;=H19,"Reponer","OK")))</f>
        <v/>
      </c>
    </row>
    <row r="20">
      <c r="A20" s="10" t="n"/>
      <c r="B20" s="10" t="n"/>
      <c r="C20" s="10" t="n"/>
      <c r="D20" s="10" t="n"/>
      <c r="E20" s="11" t="n"/>
      <c r="F20" s="11" t="n"/>
      <c r="G20" s="10" t="n"/>
      <c r="H20" s="10" t="n"/>
      <c r="I20" s="12">
        <f>IF($A20="","",SUMIFS(mov_cantidad,mov_codigo,$A20,mov_tipo,tipo_entrada))</f>
        <v/>
      </c>
      <c r="J20" s="12">
        <f>IF($A20="","",SUMIFS(mov_cantidad,mov_codigo,$A20,mov_tipo,tipo_salida))</f>
        <v/>
      </c>
      <c r="K20" s="12">
        <f>IF($A20="","",G20+I20-J20)</f>
        <v/>
      </c>
      <c r="L20" s="13">
        <f>IF($A20="","",K20*E20)</f>
        <v/>
      </c>
      <c r="M20" s="14">
        <f>IF(OR($A20="",F20=0),"",(F20-E20)/F20)</f>
        <v/>
      </c>
      <c r="N20" s="7">
        <f>IF($A20="","",IF(K20&lt;=0,"Agotado",IF(K20&lt;=H20,"Reponer","OK")))</f>
        <v/>
      </c>
    </row>
    <row r="21">
      <c r="A21" s="10" t="n"/>
      <c r="B21" s="10" t="n"/>
      <c r="C21" s="10" t="n"/>
      <c r="D21" s="10" t="n"/>
      <c r="E21" s="11" t="n"/>
      <c r="F21" s="11" t="n"/>
      <c r="G21" s="10" t="n"/>
      <c r="H21" s="10" t="n"/>
      <c r="I21" s="12">
        <f>IF($A21="","",SUMIFS(mov_cantidad,mov_codigo,$A21,mov_tipo,tipo_entrada))</f>
        <v/>
      </c>
      <c r="J21" s="12">
        <f>IF($A21="","",SUMIFS(mov_cantidad,mov_codigo,$A21,mov_tipo,tipo_salida))</f>
        <v/>
      </c>
      <c r="K21" s="12">
        <f>IF($A21="","",G21+I21-J21)</f>
        <v/>
      </c>
      <c r="L21" s="13">
        <f>IF($A21="","",K21*E21)</f>
        <v/>
      </c>
      <c r="M21" s="14">
        <f>IF(OR($A21="",F21=0),"",(F21-E21)/F21)</f>
        <v/>
      </c>
      <c r="N21" s="7">
        <f>IF($A21="","",IF(K21&lt;=0,"Agotado",IF(K21&lt;=H21,"Reponer","OK")))</f>
        <v/>
      </c>
    </row>
    <row r="22">
      <c r="A22" s="10" t="n"/>
      <c r="B22" s="10" t="n"/>
      <c r="C22" s="10" t="n"/>
      <c r="D22" s="10" t="n"/>
      <c r="E22" s="11" t="n"/>
      <c r="F22" s="11" t="n"/>
      <c r="G22" s="10" t="n"/>
      <c r="H22" s="10" t="n"/>
      <c r="I22" s="12">
        <f>IF($A22="","",SUMIFS(mov_cantidad,mov_codigo,$A22,mov_tipo,tipo_entrada))</f>
        <v/>
      </c>
      <c r="J22" s="12">
        <f>IF($A22="","",SUMIFS(mov_cantidad,mov_codigo,$A22,mov_tipo,tipo_salida))</f>
        <v/>
      </c>
      <c r="K22" s="12">
        <f>IF($A22="","",G22+I22-J22)</f>
        <v/>
      </c>
      <c r="L22" s="13">
        <f>IF($A22="","",K22*E22)</f>
        <v/>
      </c>
      <c r="M22" s="14">
        <f>IF(OR($A22="",F22=0),"",(F22-E22)/F22)</f>
        <v/>
      </c>
      <c r="N22" s="7">
        <f>IF($A22="","",IF(K22&lt;=0,"Agotado",IF(K22&lt;=H22,"Reponer","OK")))</f>
        <v/>
      </c>
    </row>
    <row r="23">
      <c r="A23" s="10" t="n"/>
      <c r="B23" s="10" t="n"/>
      <c r="C23" s="10" t="n"/>
      <c r="D23" s="10" t="n"/>
      <c r="E23" s="11" t="n"/>
      <c r="F23" s="11" t="n"/>
      <c r="G23" s="10" t="n"/>
      <c r="H23" s="10" t="n"/>
      <c r="I23" s="12">
        <f>IF($A23="","",SUMIFS(mov_cantidad,mov_codigo,$A23,mov_tipo,tipo_entrada))</f>
        <v/>
      </c>
      <c r="J23" s="12">
        <f>IF($A23="","",SUMIFS(mov_cantidad,mov_codigo,$A23,mov_tipo,tipo_salida))</f>
        <v/>
      </c>
      <c r="K23" s="12">
        <f>IF($A23="","",G23+I23-J23)</f>
        <v/>
      </c>
      <c r="L23" s="13">
        <f>IF($A23="","",K23*E23)</f>
        <v/>
      </c>
      <c r="M23" s="14">
        <f>IF(OR($A23="",F23=0),"",(F23-E23)/F23)</f>
        <v/>
      </c>
      <c r="N23" s="7">
        <f>IF($A23="","",IF(K23&lt;=0,"Agotado",IF(K23&lt;=H23,"Reponer","OK")))</f>
        <v/>
      </c>
    </row>
    <row r="24">
      <c r="A24" s="10" t="n"/>
      <c r="B24" s="10" t="n"/>
      <c r="C24" s="10" t="n"/>
      <c r="D24" s="10" t="n"/>
      <c r="E24" s="11" t="n"/>
      <c r="F24" s="11" t="n"/>
      <c r="G24" s="10" t="n"/>
      <c r="H24" s="10" t="n"/>
      <c r="I24" s="12">
        <f>IF($A24="","",SUMIFS(mov_cantidad,mov_codigo,$A24,mov_tipo,tipo_entrada))</f>
        <v/>
      </c>
      <c r="J24" s="12">
        <f>IF($A24="","",SUMIFS(mov_cantidad,mov_codigo,$A24,mov_tipo,tipo_salida))</f>
        <v/>
      </c>
      <c r="K24" s="12">
        <f>IF($A24="","",G24+I24-J24)</f>
        <v/>
      </c>
      <c r="L24" s="13">
        <f>IF($A24="","",K24*E24)</f>
        <v/>
      </c>
      <c r="M24" s="14">
        <f>IF(OR($A24="",F24=0),"",(F24-E24)/F24)</f>
        <v/>
      </c>
      <c r="N24" s="7">
        <f>IF($A24="","",IF(K24&lt;=0,"Agotado",IF(K24&lt;=H24,"Reponer","OK")))</f>
        <v/>
      </c>
    </row>
    <row r="25">
      <c r="A25" s="10" t="n"/>
      <c r="B25" s="10" t="n"/>
      <c r="C25" s="10" t="n"/>
      <c r="D25" s="10" t="n"/>
      <c r="E25" s="11" t="n"/>
      <c r="F25" s="11" t="n"/>
      <c r="G25" s="10" t="n"/>
      <c r="H25" s="10" t="n"/>
      <c r="I25" s="12">
        <f>IF($A25="","",SUMIFS(mov_cantidad,mov_codigo,$A25,mov_tipo,tipo_entrada))</f>
        <v/>
      </c>
      <c r="J25" s="12">
        <f>IF($A25="","",SUMIFS(mov_cantidad,mov_codigo,$A25,mov_tipo,tipo_salida))</f>
        <v/>
      </c>
      <c r="K25" s="12">
        <f>IF($A25="","",G25+I25-J25)</f>
        <v/>
      </c>
      <c r="L25" s="13">
        <f>IF($A25="","",K25*E25)</f>
        <v/>
      </c>
      <c r="M25" s="14">
        <f>IF(OR($A25="",F25=0),"",(F25-E25)/F25)</f>
        <v/>
      </c>
      <c r="N25" s="7">
        <f>IF($A25="","",IF(K25&lt;=0,"Agotado",IF(K25&lt;=H25,"Reponer","OK")))</f>
        <v/>
      </c>
    </row>
    <row r="26">
      <c r="A26" s="10" t="n"/>
      <c r="B26" s="10" t="n"/>
      <c r="C26" s="10" t="n"/>
      <c r="D26" s="10" t="n"/>
      <c r="E26" s="11" t="n"/>
      <c r="F26" s="11" t="n"/>
      <c r="G26" s="10" t="n"/>
      <c r="H26" s="10" t="n"/>
      <c r="I26" s="12">
        <f>IF($A26="","",SUMIFS(mov_cantidad,mov_codigo,$A26,mov_tipo,tipo_entrada))</f>
        <v/>
      </c>
      <c r="J26" s="12">
        <f>IF($A26="","",SUMIFS(mov_cantidad,mov_codigo,$A26,mov_tipo,tipo_salida))</f>
        <v/>
      </c>
      <c r="K26" s="12">
        <f>IF($A26="","",G26+I26-J26)</f>
        <v/>
      </c>
      <c r="L26" s="13">
        <f>IF($A26="","",K26*E26)</f>
        <v/>
      </c>
      <c r="M26" s="14">
        <f>IF(OR($A26="",F26=0),"",(F26-E26)/F26)</f>
        <v/>
      </c>
      <c r="N26" s="7">
        <f>IF($A26="","",IF(K26&lt;=0,"Agotado",IF(K26&lt;=H26,"Reponer","OK")))</f>
        <v/>
      </c>
    </row>
    <row r="27">
      <c r="A27" s="10" t="n"/>
      <c r="B27" s="10" t="n"/>
      <c r="C27" s="10" t="n"/>
      <c r="D27" s="10" t="n"/>
      <c r="E27" s="11" t="n"/>
      <c r="F27" s="11" t="n"/>
      <c r="G27" s="10" t="n"/>
      <c r="H27" s="10" t="n"/>
      <c r="I27" s="12">
        <f>IF($A27="","",SUMIFS(mov_cantidad,mov_codigo,$A27,mov_tipo,tipo_entrada))</f>
        <v/>
      </c>
      <c r="J27" s="12">
        <f>IF($A27="","",SUMIFS(mov_cantidad,mov_codigo,$A27,mov_tipo,tipo_salida))</f>
        <v/>
      </c>
      <c r="K27" s="12">
        <f>IF($A27="","",G27+I27-J27)</f>
        <v/>
      </c>
      <c r="L27" s="13">
        <f>IF($A27="","",K27*E27)</f>
        <v/>
      </c>
      <c r="M27" s="14">
        <f>IF(OR($A27="",F27=0),"",(F27-E27)/F27)</f>
        <v/>
      </c>
      <c r="N27" s="7">
        <f>IF($A27="","",IF(K27&lt;=0,"Agotado",IF(K27&lt;=H27,"Reponer","OK")))</f>
        <v/>
      </c>
    </row>
    <row r="28">
      <c r="A28" s="10" t="n"/>
      <c r="B28" s="10" t="n"/>
      <c r="C28" s="10" t="n"/>
      <c r="D28" s="10" t="n"/>
      <c r="E28" s="11" t="n"/>
      <c r="F28" s="11" t="n"/>
      <c r="G28" s="10" t="n"/>
      <c r="H28" s="10" t="n"/>
      <c r="I28" s="12">
        <f>IF($A28="","",SUMIFS(mov_cantidad,mov_codigo,$A28,mov_tipo,tipo_entrada))</f>
        <v/>
      </c>
      <c r="J28" s="12">
        <f>IF($A28="","",SUMIFS(mov_cantidad,mov_codigo,$A28,mov_tipo,tipo_salida))</f>
        <v/>
      </c>
      <c r="K28" s="12">
        <f>IF($A28="","",G28+I28-J28)</f>
        <v/>
      </c>
      <c r="L28" s="13">
        <f>IF($A28="","",K28*E28)</f>
        <v/>
      </c>
      <c r="M28" s="14">
        <f>IF(OR($A28="",F28=0),"",(F28-E28)/F28)</f>
        <v/>
      </c>
      <c r="N28" s="7">
        <f>IF($A28="","",IF(K28&lt;=0,"Agotado",IF(K28&lt;=H28,"Reponer","OK")))</f>
        <v/>
      </c>
    </row>
    <row r="29">
      <c r="A29" s="10" t="n"/>
      <c r="B29" s="10" t="n"/>
      <c r="C29" s="10" t="n"/>
      <c r="D29" s="10" t="n"/>
      <c r="E29" s="11" t="n"/>
      <c r="F29" s="11" t="n"/>
      <c r="G29" s="10" t="n"/>
      <c r="H29" s="10" t="n"/>
      <c r="I29" s="12">
        <f>IF($A29="","",SUMIFS(mov_cantidad,mov_codigo,$A29,mov_tipo,tipo_entrada))</f>
        <v/>
      </c>
      <c r="J29" s="12">
        <f>IF($A29="","",SUMIFS(mov_cantidad,mov_codigo,$A29,mov_tipo,tipo_salida))</f>
        <v/>
      </c>
      <c r="K29" s="12">
        <f>IF($A29="","",G29+I29-J29)</f>
        <v/>
      </c>
      <c r="L29" s="13">
        <f>IF($A29="","",K29*E29)</f>
        <v/>
      </c>
      <c r="M29" s="14">
        <f>IF(OR($A29="",F29=0),"",(F29-E29)/F29)</f>
        <v/>
      </c>
      <c r="N29" s="7">
        <f>IF($A29="","",IF(K29&lt;=0,"Agotado",IF(K29&lt;=H29,"Reponer","OK")))</f>
        <v/>
      </c>
    </row>
    <row r="30">
      <c r="A30" s="10" t="n"/>
      <c r="B30" s="10" t="n"/>
      <c r="C30" s="10" t="n"/>
      <c r="D30" s="10" t="n"/>
      <c r="E30" s="11" t="n"/>
      <c r="F30" s="11" t="n"/>
      <c r="G30" s="10" t="n"/>
      <c r="H30" s="10" t="n"/>
      <c r="I30" s="12">
        <f>IF($A30="","",SUMIFS(mov_cantidad,mov_codigo,$A30,mov_tipo,tipo_entrada))</f>
        <v/>
      </c>
      <c r="J30" s="12">
        <f>IF($A30="","",SUMIFS(mov_cantidad,mov_codigo,$A30,mov_tipo,tipo_salida))</f>
        <v/>
      </c>
      <c r="K30" s="12">
        <f>IF($A30="","",G30+I30-J30)</f>
        <v/>
      </c>
      <c r="L30" s="13">
        <f>IF($A30="","",K30*E30)</f>
        <v/>
      </c>
      <c r="M30" s="14">
        <f>IF(OR($A30="",F30=0),"",(F30-E30)/F30)</f>
        <v/>
      </c>
      <c r="N30" s="7">
        <f>IF($A30="","",IF(K30&lt;=0,"Agotado",IF(K30&lt;=H30,"Reponer","OK")))</f>
        <v/>
      </c>
    </row>
    <row r="31">
      <c r="A31" s="10" t="n"/>
      <c r="B31" s="10" t="n"/>
      <c r="C31" s="10" t="n"/>
      <c r="D31" s="10" t="n"/>
      <c r="E31" s="11" t="n"/>
      <c r="F31" s="11" t="n"/>
      <c r="G31" s="10" t="n"/>
      <c r="H31" s="10" t="n"/>
      <c r="I31" s="12">
        <f>IF($A31="","",SUMIFS(mov_cantidad,mov_codigo,$A31,mov_tipo,tipo_entrada))</f>
        <v/>
      </c>
      <c r="J31" s="12">
        <f>IF($A31="","",SUMIFS(mov_cantidad,mov_codigo,$A31,mov_tipo,tipo_salida))</f>
        <v/>
      </c>
      <c r="K31" s="12">
        <f>IF($A31="","",G31+I31-J31)</f>
        <v/>
      </c>
      <c r="L31" s="13">
        <f>IF($A31="","",K31*E31)</f>
        <v/>
      </c>
      <c r="M31" s="14">
        <f>IF(OR($A31="",F31=0),"",(F31-E31)/F31)</f>
        <v/>
      </c>
      <c r="N31" s="7">
        <f>IF($A31="","",IF(K31&lt;=0,"Agotado",IF(K31&lt;=H31,"Reponer","OK")))</f>
        <v/>
      </c>
    </row>
    <row r="32">
      <c r="A32" s="10" t="n"/>
      <c r="B32" s="10" t="n"/>
      <c r="C32" s="10" t="n"/>
      <c r="D32" s="10" t="n"/>
      <c r="E32" s="11" t="n"/>
      <c r="F32" s="11" t="n"/>
      <c r="G32" s="10" t="n"/>
      <c r="H32" s="10" t="n"/>
      <c r="I32" s="12">
        <f>IF($A32="","",SUMIFS(mov_cantidad,mov_codigo,$A32,mov_tipo,tipo_entrada))</f>
        <v/>
      </c>
      <c r="J32" s="12">
        <f>IF($A32="","",SUMIFS(mov_cantidad,mov_codigo,$A32,mov_tipo,tipo_salida))</f>
        <v/>
      </c>
      <c r="K32" s="12">
        <f>IF($A32="","",G32+I32-J32)</f>
        <v/>
      </c>
      <c r="L32" s="13">
        <f>IF($A32="","",K32*E32)</f>
        <v/>
      </c>
      <c r="M32" s="14">
        <f>IF(OR($A32="",F32=0),"",(F32-E32)/F32)</f>
        <v/>
      </c>
      <c r="N32" s="7">
        <f>IF($A32="","",IF(K32&lt;=0,"Agotado",IF(K32&lt;=H32,"Reponer","OK")))</f>
        <v/>
      </c>
    </row>
    <row r="33">
      <c r="A33" s="10" t="n"/>
      <c r="B33" s="10" t="n"/>
      <c r="C33" s="10" t="n"/>
      <c r="D33" s="10" t="n"/>
      <c r="E33" s="11" t="n"/>
      <c r="F33" s="11" t="n"/>
      <c r="G33" s="10" t="n"/>
      <c r="H33" s="10" t="n"/>
      <c r="I33" s="12">
        <f>IF($A33="","",SUMIFS(mov_cantidad,mov_codigo,$A33,mov_tipo,tipo_entrada))</f>
        <v/>
      </c>
      <c r="J33" s="12">
        <f>IF($A33="","",SUMIFS(mov_cantidad,mov_codigo,$A33,mov_tipo,tipo_salida))</f>
        <v/>
      </c>
      <c r="K33" s="12">
        <f>IF($A33="","",G33+I33-J33)</f>
        <v/>
      </c>
      <c r="L33" s="13">
        <f>IF($A33="","",K33*E33)</f>
        <v/>
      </c>
      <c r="M33" s="14">
        <f>IF(OR($A33="",F33=0),"",(F33-E33)/F33)</f>
        <v/>
      </c>
      <c r="N33" s="7">
        <f>IF($A33="","",IF(K33&lt;=0,"Agotado",IF(K33&lt;=H33,"Reponer","OK")))</f>
        <v/>
      </c>
    </row>
    <row r="34">
      <c r="A34" s="10" t="n"/>
      <c r="B34" s="10" t="n"/>
      <c r="C34" s="10" t="n"/>
      <c r="D34" s="10" t="n"/>
      <c r="E34" s="11" t="n"/>
      <c r="F34" s="11" t="n"/>
      <c r="G34" s="10" t="n"/>
      <c r="H34" s="10" t="n"/>
      <c r="I34" s="12">
        <f>IF($A34="","",SUMIFS(mov_cantidad,mov_codigo,$A34,mov_tipo,tipo_entrada))</f>
        <v/>
      </c>
      <c r="J34" s="12">
        <f>IF($A34="","",SUMIFS(mov_cantidad,mov_codigo,$A34,mov_tipo,tipo_salida))</f>
        <v/>
      </c>
      <c r="K34" s="12">
        <f>IF($A34="","",G34+I34-J34)</f>
        <v/>
      </c>
      <c r="L34" s="13">
        <f>IF($A34="","",K34*E34)</f>
        <v/>
      </c>
      <c r="M34" s="14">
        <f>IF(OR($A34="",F34=0),"",(F34-E34)/F34)</f>
        <v/>
      </c>
      <c r="N34" s="7">
        <f>IF($A34="","",IF(K34&lt;=0,"Agotado",IF(K34&lt;=H34,"Reponer","OK")))</f>
        <v/>
      </c>
    </row>
    <row r="35">
      <c r="A35" s="10" t="n"/>
      <c r="B35" s="10" t="n"/>
      <c r="C35" s="10" t="n"/>
      <c r="D35" s="10" t="n"/>
      <c r="E35" s="11" t="n"/>
      <c r="F35" s="11" t="n"/>
      <c r="G35" s="10" t="n"/>
      <c r="H35" s="10" t="n"/>
      <c r="I35" s="12">
        <f>IF($A35="","",SUMIFS(mov_cantidad,mov_codigo,$A35,mov_tipo,tipo_entrada))</f>
        <v/>
      </c>
      <c r="J35" s="12">
        <f>IF($A35="","",SUMIFS(mov_cantidad,mov_codigo,$A35,mov_tipo,tipo_salida))</f>
        <v/>
      </c>
      <c r="K35" s="12">
        <f>IF($A35="","",G35+I35-J35)</f>
        <v/>
      </c>
      <c r="L35" s="13">
        <f>IF($A35="","",K35*E35)</f>
        <v/>
      </c>
      <c r="M35" s="14">
        <f>IF(OR($A35="",F35=0),"",(F35-E35)/F35)</f>
        <v/>
      </c>
      <c r="N35" s="7">
        <f>IF($A35="","",IF(K35&lt;=0,"Agotado",IF(K35&lt;=H35,"Reponer","OK")))</f>
        <v/>
      </c>
    </row>
    <row r="36">
      <c r="A36" s="10" t="n"/>
      <c r="B36" s="10" t="n"/>
      <c r="C36" s="10" t="n"/>
      <c r="D36" s="10" t="n"/>
      <c r="E36" s="11" t="n"/>
      <c r="F36" s="11" t="n"/>
      <c r="G36" s="10" t="n"/>
      <c r="H36" s="10" t="n"/>
      <c r="I36" s="12">
        <f>IF($A36="","",SUMIFS(mov_cantidad,mov_codigo,$A36,mov_tipo,tipo_entrada))</f>
        <v/>
      </c>
      <c r="J36" s="12">
        <f>IF($A36="","",SUMIFS(mov_cantidad,mov_codigo,$A36,mov_tipo,tipo_salida))</f>
        <v/>
      </c>
      <c r="K36" s="12">
        <f>IF($A36="","",G36+I36-J36)</f>
        <v/>
      </c>
      <c r="L36" s="13">
        <f>IF($A36="","",K36*E36)</f>
        <v/>
      </c>
      <c r="M36" s="14">
        <f>IF(OR($A36="",F36=0),"",(F36-E36)/F36)</f>
        <v/>
      </c>
      <c r="N36" s="7">
        <f>IF($A36="","",IF(K36&lt;=0,"Agotado",IF(K36&lt;=H36,"Reponer","OK")))</f>
        <v/>
      </c>
    </row>
    <row r="37">
      <c r="A37" s="10" t="n"/>
      <c r="B37" s="10" t="n"/>
      <c r="C37" s="10" t="n"/>
      <c r="D37" s="10" t="n"/>
      <c r="E37" s="11" t="n"/>
      <c r="F37" s="11" t="n"/>
      <c r="G37" s="10" t="n"/>
      <c r="H37" s="10" t="n"/>
      <c r="I37" s="12">
        <f>IF($A37="","",SUMIFS(mov_cantidad,mov_codigo,$A37,mov_tipo,tipo_entrada))</f>
        <v/>
      </c>
      <c r="J37" s="12">
        <f>IF($A37="","",SUMIFS(mov_cantidad,mov_codigo,$A37,mov_tipo,tipo_salida))</f>
        <v/>
      </c>
      <c r="K37" s="12">
        <f>IF($A37="","",G37+I37-J37)</f>
        <v/>
      </c>
      <c r="L37" s="13">
        <f>IF($A37="","",K37*E37)</f>
        <v/>
      </c>
      <c r="M37" s="14">
        <f>IF(OR($A37="",F37=0),"",(F37-E37)/F37)</f>
        <v/>
      </c>
      <c r="N37" s="7">
        <f>IF($A37="","",IF(K37&lt;=0,"Agotado",IF(K37&lt;=H37,"Reponer","OK")))</f>
        <v/>
      </c>
    </row>
    <row r="38">
      <c r="A38" s="10" t="n"/>
      <c r="B38" s="10" t="n"/>
      <c r="C38" s="10" t="n"/>
      <c r="D38" s="10" t="n"/>
      <c r="E38" s="11" t="n"/>
      <c r="F38" s="11" t="n"/>
      <c r="G38" s="10" t="n"/>
      <c r="H38" s="10" t="n"/>
      <c r="I38" s="12">
        <f>IF($A38="","",SUMIFS(mov_cantidad,mov_codigo,$A38,mov_tipo,tipo_entrada))</f>
        <v/>
      </c>
      <c r="J38" s="12">
        <f>IF($A38="","",SUMIFS(mov_cantidad,mov_codigo,$A38,mov_tipo,tipo_salida))</f>
        <v/>
      </c>
      <c r="K38" s="12">
        <f>IF($A38="","",G38+I38-J38)</f>
        <v/>
      </c>
      <c r="L38" s="13">
        <f>IF($A38="","",K38*E38)</f>
        <v/>
      </c>
      <c r="M38" s="14">
        <f>IF(OR($A38="",F38=0),"",(F38-E38)/F38)</f>
        <v/>
      </c>
      <c r="N38" s="7">
        <f>IF($A38="","",IF(K38&lt;=0,"Agotado",IF(K38&lt;=H38,"Reponer","OK")))</f>
        <v/>
      </c>
    </row>
    <row r="39">
      <c r="A39" s="10" t="n"/>
      <c r="B39" s="10" t="n"/>
      <c r="C39" s="10" t="n"/>
      <c r="D39" s="10" t="n"/>
      <c r="E39" s="11" t="n"/>
      <c r="F39" s="11" t="n"/>
      <c r="G39" s="10" t="n"/>
      <c r="H39" s="10" t="n"/>
      <c r="I39" s="12">
        <f>IF($A39="","",SUMIFS(mov_cantidad,mov_codigo,$A39,mov_tipo,tipo_entrada))</f>
        <v/>
      </c>
      <c r="J39" s="12">
        <f>IF($A39="","",SUMIFS(mov_cantidad,mov_codigo,$A39,mov_tipo,tipo_salida))</f>
        <v/>
      </c>
      <c r="K39" s="12">
        <f>IF($A39="","",G39+I39-J39)</f>
        <v/>
      </c>
      <c r="L39" s="13">
        <f>IF($A39="","",K39*E39)</f>
        <v/>
      </c>
      <c r="M39" s="14">
        <f>IF(OR($A39="",F39=0),"",(F39-E39)/F39)</f>
        <v/>
      </c>
      <c r="N39" s="7">
        <f>IF($A39="","",IF(K39&lt;=0,"Agotado",IF(K39&lt;=H39,"Reponer","OK")))</f>
        <v/>
      </c>
    </row>
    <row r="40">
      <c r="A40" s="10" t="n"/>
      <c r="B40" s="10" t="n"/>
      <c r="C40" s="10" t="n"/>
      <c r="D40" s="10" t="n"/>
      <c r="E40" s="11" t="n"/>
      <c r="F40" s="11" t="n"/>
      <c r="G40" s="10" t="n"/>
      <c r="H40" s="10" t="n"/>
      <c r="I40" s="12">
        <f>IF($A40="","",SUMIFS(mov_cantidad,mov_codigo,$A40,mov_tipo,tipo_entrada))</f>
        <v/>
      </c>
      <c r="J40" s="12">
        <f>IF($A40="","",SUMIFS(mov_cantidad,mov_codigo,$A40,mov_tipo,tipo_salida))</f>
        <v/>
      </c>
      <c r="K40" s="12">
        <f>IF($A40="","",G40+I40-J40)</f>
        <v/>
      </c>
      <c r="L40" s="13">
        <f>IF($A40="","",K40*E40)</f>
        <v/>
      </c>
      <c r="M40" s="14">
        <f>IF(OR($A40="",F40=0),"",(F40-E40)/F40)</f>
        <v/>
      </c>
      <c r="N40" s="7">
        <f>IF($A40="","",IF(K40&lt;=0,"Agotado",IF(K40&lt;=H40,"Reponer","OK")))</f>
        <v/>
      </c>
    </row>
    <row r="41">
      <c r="A41" s="10" t="n"/>
      <c r="B41" s="10" t="n"/>
      <c r="C41" s="10" t="n"/>
      <c r="D41" s="10" t="n"/>
      <c r="E41" s="11" t="n"/>
      <c r="F41" s="11" t="n"/>
      <c r="G41" s="10" t="n"/>
      <c r="H41" s="10" t="n"/>
      <c r="I41" s="12">
        <f>IF($A41="","",SUMIFS(mov_cantidad,mov_codigo,$A41,mov_tipo,tipo_entrada))</f>
        <v/>
      </c>
      <c r="J41" s="12">
        <f>IF($A41="","",SUMIFS(mov_cantidad,mov_codigo,$A41,mov_tipo,tipo_salida))</f>
        <v/>
      </c>
      <c r="K41" s="12">
        <f>IF($A41="","",G41+I41-J41)</f>
        <v/>
      </c>
      <c r="L41" s="13">
        <f>IF($A41="","",K41*E41)</f>
        <v/>
      </c>
      <c r="M41" s="14">
        <f>IF(OR($A41="",F41=0),"",(F41-E41)/F41)</f>
        <v/>
      </c>
      <c r="N41" s="7">
        <f>IF($A41="","",IF(K41&lt;=0,"Agotado",IF(K41&lt;=H41,"Reponer","OK")))</f>
        <v/>
      </c>
    </row>
    <row r="42">
      <c r="A42" s="10" t="n"/>
      <c r="B42" s="10" t="n"/>
      <c r="C42" s="10" t="n"/>
      <c r="D42" s="10" t="n"/>
      <c r="E42" s="11" t="n"/>
      <c r="F42" s="11" t="n"/>
      <c r="G42" s="10" t="n"/>
      <c r="H42" s="10" t="n"/>
      <c r="I42" s="12">
        <f>IF($A42="","",SUMIFS(mov_cantidad,mov_codigo,$A42,mov_tipo,tipo_entrada))</f>
        <v/>
      </c>
      <c r="J42" s="12">
        <f>IF($A42="","",SUMIFS(mov_cantidad,mov_codigo,$A42,mov_tipo,tipo_salida))</f>
        <v/>
      </c>
      <c r="K42" s="12">
        <f>IF($A42="","",G42+I42-J42)</f>
        <v/>
      </c>
      <c r="L42" s="13">
        <f>IF($A42="","",K42*E42)</f>
        <v/>
      </c>
      <c r="M42" s="14">
        <f>IF(OR($A42="",F42=0),"",(F42-E42)/F42)</f>
        <v/>
      </c>
      <c r="N42" s="7">
        <f>IF($A42="","",IF(K42&lt;=0,"Agotado",IF(K42&lt;=H42,"Reponer","OK")))</f>
        <v/>
      </c>
    </row>
    <row r="43">
      <c r="A43" s="10" t="n"/>
      <c r="B43" s="10" t="n"/>
      <c r="C43" s="10" t="n"/>
      <c r="D43" s="10" t="n"/>
      <c r="E43" s="11" t="n"/>
      <c r="F43" s="11" t="n"/>
      <c r="G43" s="10" t="n"/>
      <c r="H43" s="10" t="n"/>
      <c r="I43" s="12">
        <f>IF($A43="","",SUMIFS(mov_cantidad,mov_codigo,$A43,mov_tipo,tipo_entrada))</f>
        <v/>
      </c>
      <c r="J43" s="12">
        <f>IF($A43="","",SUMIFS(mov_cantidad,mov_codigo,$A43,mov_tipo,tipo_salida))</f>
        <v/>
      </c>
      <c r="K43" s="12">
        <f>IF($A43="","",G43+I43-J43)</f>
        <v/>
      </c>
      <c r="L43" s="13">
        <f>IF($A43="","",K43*E43)</f>
        <v/>
      </c>
      <c r="M43" s="14">
        <f>IF(OR($A43="",F43=0),"",(F43-E43)/F43)</f>
        <v/>
      </c>
      <c r="N43" s="7">
        <f>IF($A43="","",IF(K43&lt;=0,"Agotado",IF(K43&lt;=H43,"Reponer","OK")))</f>
        <v/>
      </c>
    </row>
    <row r="44">
      <c r="A44" s="10" t="n"/>
      <c r="B44" s="10" t="n"/>
      <c r="C44" s="10" t="n"/>
      <c r="D44" s="10" t="n"/>
      <c r="E44" s="11" t="n"/>
      <c r="F44" s="11" t="n"/>
      <c r="G44" s="10" t="n"/>
      <c r="H44" s="10" t="n"/>
      <c r="I44" s="12">
        <f>IF($A44="","",SUMIFS(mov_cantidad,mov_codigo,$A44,mov_tipo,tipo_entrada))</f>
        <v/>
      </c>
      <c r="J44" s="12">
        <f>IF($A44="","",SUMIFS(mov_cantidad,mov_codigo,$A44,mov_tipo,tipo_salida))</f>
        <v/>
      </c>
      <c r="K44" s="12">
        <f>IF($A44="","",G44+I44-J44)</f>
        <v/>
      </c>
      <c r="L44" s="13">
        <f>IF($A44="","",K44*E44)</f>
        <v/>
      </c>
      <c r="M44" s="14">
        <f>IF(OR($A44="",F44=0),"",(F44-E44)/F44)</f>
        <v/>
      </c>
      <c r="N44" s="7">
        <f>IF($A44="","",IF(K44&lt;=0,"Agotado",IF(K44&lt;=H44,"Reponer","OK")))</f>
        <v/>
      </c>
    </row>
    <row r="45">
      <c r="A45" s="10" t="n"/>
      <c r="B45" s="10" t="n"/>
      <c r="C45" s="10" t="n"/>
      <c r="D45" s="10" t="n"/>
      <c r="E45" s="11" t="n"/>
      <c r="F45" s="11" t="n"/>
      <c r="G45" s="10" t="n"/>
      <c r="H45" s="10" t="n"/>
      <c r="I45" s="12">
        <f>IF($A45="","",SUMIFS(mov_cantidad,mov_codigo,$A45,mov_tipo,tipo_entrada))</f>
        <v/>
      </c>
      <c r="J45" s="12">
        <f>IF($A45="","",SUMIFS(mov_cantidad,mov_codigo,$A45,mov_tipo,tipo_salida))</f>
        <v/>
      </c>
      <c r="K45" s="12">
        <f>IF($A45="","",G45+I45-J45)</f>
        <v/>
      </c>
      <c r="L45" s="13">
        <f>IF($A45="","",K45*E45)</f>
        <v/>
      </c>
      <c r="M45" s="14">
        <f>IF(OR($A45="",F45=0),"",(F45-E45)/F45)</f>
        <v/>
      </c>
      <c r="N45" s="7">
        <f>IF($A45="","",IF(K45&lt;=0,"Agotado",IF(K45&lt;=H45,"Reponer","OK")))</f>
        <v/>
      </c>
    </row>
    <row r="46">
      <c r="A46" s="10" t="n"/>
      <c r="B46" s="10" t="n"/>
      <c r="C46" s="10" t="n"/>
      <c r="D46" s="10" t="n"/>
      <c r="E46" s="11" t="n"/>
      <c r="F46" s="11" t="n"/>
      <c r="G46" s="10" t="n"/>
      <c r="H46" s="10" t="n"/>
      <c r="I46" s="12">
        <f>IF($A46="","",SUMIFS(mov_cantidad,mov_codigo,$A46,mov_tipo,tipo_entrada))</f>
        <v/>
      </c>
      <c r="J46" s="12">
        <f>IF($A46="","",SUMIFS(mov_cantidad,mov_codigo,$A46,mov_tipo,tipo_salida))</f>
        <v/>
      </c>
      <c r="K46" s="12">
        <f>IF($A46="","",G46+I46-J46)</f>
        <v/>
      </c>
      <c r="L46" s="13">
        <f>IF($A46="","",K46*E46)</f>
        <v/>
      </c>
      <c r="M46" s="14">
        <f>IF(OR($A46="",F46=0),"",(F46-E46)/F46)</f>
        <v/>
      </c>
      <c r="N46" s="7">
        <f>IF($A46="","",IF(K46&lt;=0,"Agotado",IF(K46&lt;=H46,"Reponer","OK")))</f>
        <v/>
      </c>
    </row>
    <row r="47">
      <c r="A47" s="10" t="n"/>
      <c r="B47" s="10" t="n"/>
      <c r="C47" s="10" t="n"/>
      <c r="D47" s="10" t="n"/>
      <c r="E47" s="11" t="n"/>
      <c r="F47" s="11" t="n"/>
      <c r="G47" s="10" t="n"/>
      <c r="H47" s="10" t="n"/>
      <c r="I47" s="12">
        <f>IF($A47="","",SUMIFS(mov_cantidad,mov_codigo,$A47,mov_tipo,tipo_entrada))</f>
        <v/>
      </c>
      <c r="J47" s="12">
        <f>IF($A47="","",SUMIFS(mov_cantidad,mov_codigo,$A47,mov_tipo,tipo_salida))</f>
        <v/>
      </c>
      <c r="K47" s="12">
        <f>IF($A47="","",G47+I47-J47)</f>
        <v/>
      </c>
      <c r="L47" s="13">
        <f>IF($A47="","",K47*E47)</f>
        <v/>
      </c>
      <c r="M47" s="14">
        <f>IF(OR($A47="",F47=0),"",(F47-E47)/F47)</f>
        <v/>
      </c>
      <c r="N47" s="7">
        <f>IF($A47="","",IF(K47&lt;=0,"Agotado",IF(K47&lt;=H47,"Reponer","OK")))</f>
        <v/>
      </c>
    </row>
    <row r="48">
      <c r="A48" s="10" t="n"/>
      <c r="B48" s="10" t="n"/>
      <c r="C48" s="10" t="n"/>
      <c r="D48" s="10" t="n"/>
      <c r="E48" s="11" t="n"/>
      <c r="F48" s="11" t="n"/>
      <c r="G48" s="10" t="n"/>
      <c r="H48" s="10" t="n"/>
      <c r="I48" s="12">
        <f>IF($A48="","",SUMIFS(mov_cantidad,mov_codigo,$A48,mov_tipo,tipo_entrada))</f>
        <v/>
      </c>
      <c r="J48" s="12">
        <f>IF($A48="","",SUMIFS(mov_cantidad,mov_codigo,$A48,mov_tipo,tipo_salida))</f>
        <v/>
      </c>
      <c r="K48" s="12">
        <f>IF($A48="","",G48+I48-J48)</f>
        <v/>
      </c>
      <c r="L48" s="13">
        <f>IF($A48="","",K48*E48)</f>
        <v/>
      </c>
      <c r="M48" s="14">
        <f>IF(OR($A48="",F48=0),"",(F48-E48)/F48)</f>
        <v/>
      </c>
      <c r="N48" s="7">
        <f>IF($A48="","",IF(K48&lt;=0,"Agotado",IF(K48&lt;=H48,"Reponer","OK")))</f>
        <v/>
      </c>
    </row>
    <row r="49">
      <c r="A49" s="10" t="n"/>
      <c r="B49" s="10" t="n"/>
      <c r="C49" s="10" t="n"/>
      <c r="D49" s="10" t="n"/>
      <c r="E49" s="11" t="n"/>
      <c r="F49" s="11" t="n"/>
      <c r="G49" s="10" t="n"/>
      <c r="H49" s="10" t="n"/>
      <c r="I49" s="12">
        <f>IF($A49="","",SUMIFS(mov_cantidad,mov_codigo,$A49,mov_tipo,tipo_entrada))</f>
        <v/>
      </c>
      <c r="J49" s="12">
        <f>IF($A49="","",SUMIFS(mov_cantidad,mov_codigo,$A49,mov_tipo,tipo_salida))</f>
        <v/>
      </c>
      <c r="K49" s="12">
        <f>IF($A49="","",G49+I49-J49)</f>
        <v/>
      </c>
      <c r="L49" s="13">
        <f>IF($A49="","",K49*E49)</f>
        <v/>
      </c>
      <c r="M49" s="14">
        <f>IF(OR($A49="",F49=0),"",(F49-E49)/F49)</f>
        <v/>
      </c>
      <c r="N49" s="7">
        <f>IF($A49="","",IF(K49&lt;=0,"Agotado",IF(K49&lt;=H49,"Reponer","OK")))</f>
        <v/>
      </c>
    </row>
    <row r="50">
      <c r="A50" s="10" t="n"/>
      <c r="B50" s="10" t="n"/>
      <c r="C50" s="10" t="n"/>
      <c r="D50" s="10" t="n"/>
      <c r="E50" s="11" t="n"/>
      <c r="F50" s="11" t="n"/>
      <c r="G50" s="10" t="n"/>
      <c r="H50" s="10" t="n"/>
      <c r="I50" s="12">
        <f>IF($A50="","",SUMIFS(mov_cantidad,mov_codigo,$A50,mov_tipo,tipo_entrada))</f>
        <v/>
      </c>
      <c r="J50" s="12">
        <f>IF($A50="","",SUMIFS(mov_cantidad,mov_codigo,$A50,mov_tipo,tipo_salida))</f>
        <v/>
      </c>
      <c r="K50" s="12">
        <f>IF($A50="","",G50+I50-J50)</f>
        <v/>
      </c>
      <c r="L50" s="13">
        <f>IF($A50="","",K50*E50)</f>
        <v/>
      </c>
      <c r="M50" s="14">
        <f>IF(OR($A50="",F50=0),"",(F50-E50)/F50)</f>
        <v/>
      </c>
      <c r="N50" s="7">
        <f>IF($A50="","",IF(K50&lt;=0,"Agotado",IF(K50&lt;=H50,"Reponer","OK")))</f>
        <v/>
      </c>
    </row>
    <row r="51">
      <c r="A51" s="10" t="n"/>
      <c r="B51" s="10" t="n"/>
      <c r="C51" s="10" t="n"/>
      <c r="D51" s="10" t="n"/>
      <c r="E51" s="11" t="n"/>
      <c r="F51" s="11" t="n"/>
      <c r="G51" s="10" t="n"/>
      <c r="H51" s="10" t="n"/>
      <c r="I51" s="12">
        <f>IF($A51="","",SUMIFS(mov_cantidad,mov_codigo,$A51,mov_tipo,tipo_entrada))</f>
        <v/>
      </c>
      <c r="J51" s="12">
        <f>IF($A51="","",SUMIFS(mov_cantidad,mov_codigo,$A51,mov_tipo,tipo_salida))</f>
        <v/>
      </c>
      <c r="K51" s="12">
        <f>IF($A51="","",G51+I51-J51)</f>
        <v/>
      </c>
      <c r="L51" s="13">
        <f>IF($A51="","",K51*E51)</f>
        <v/>
      </c>
      <c r="M51" s="14">
        <f>IF(OR($A51="",F51=0),"",(F51-E51)/F51)</f>
        <v/>
      </c>
      <c r="N51" s="7">
        <f>IF($A51="","",IF(K51&lt;=0,"Agotado",IF(K51&lt;=H51,"Reponer","OK")))</f>
        <v/>
      </c>
    </row>
    <row r="52">
      <c r="A52" s="10" t="n"/>
      <c r="B52" s="10" t="n"/>
      <c r="C52" s="10" t="n"/>
      <c r="D52" s="10" t="n"/>
      <c r="E52" s="11" t="n"/>
      <c r="F52" s="11" t="n"/>
      <c r="G52" s="10" t="n"/>
      <c r="H52" s="10" t="n"/>
      <c r="I52" s="12">
        <f>IF($A52="","",SUMIFS(mov_cantidad,mov_codigo,$A52,mov_tipo,tipo_entrada))</f>
        <v/>
      </c>
      <c r="J52" s="12">
        <f>IF($A52="","",SUMIFS(mov_cantidad,mov_codigo,$A52,mov_tipo,tipo_salida))</f>
        <v/>
      </c>
      <c r="K52" s="12">
        <f>IF($A52="","",G52+I52-J52)</f>
        <v/>
      </c>
      <c r="L52" s="13">
        <f>IF($A52="","",K52*E52)</f>
        <v/>
      </c>
      <c r="M52" s="14">
        <f>IF(OR($A52="",F52=0),"",(F52-E52)/F52)</f>
        <v/>
      </c>
      <c r="N52" s="7">
        <f>IF($A52="","",IF(K52&lt;=0,"Agotado",IF(K52&lt;=H52,"Reponer","OK")))</f>
        <v/>
      </c>
    </row>
    <row r="53">
      <c r="A53" s="10" t="n"/>
      <c r="B53" s="10" t="n"/>
      <c r="C53" s="10" t="n"/>
      <c r="D53" s="10" t="n"/>
      <c r="E53" s="11" t="n"/>
      <c r="F53" s="11" t="n"/>
      <c r="G53" s="10" t="n"/>
      <c r="H53" s="10" t="n"/>
      <c r="I53" s="12">
        <f>IF($A53="","",SUMIFS(mov_cantidad,mov_codigo,$A53,mov_tipo,tipo_entrada))</f>
        <v/>
      </c>
      <c r="J53" s="12">
        <f>IF($A53="","",SUMIFS(mov_cantidad,mov_codigo,$A53,mov_tipo,tipo_salida))</f>
        <v/>
      </c>
      <c r="K53" s="12">
        <f>IF($A53="","",G53+I53-J53)</f>
        <v/>
      </c>
      <c r="L53" s="13">
        <f>IF($A53="","",K53*E53)</f>
        <v/>
      </c>
      <c r="M53" s="14">
        <f>IF(OR($A53="",F53=0),"",(F53-E53)/F53)</f>
        <v/>
      </c>
      <c r="N53" s="7">
        <f>IF($A53="","",IF(K53&lt;=0,"Agotado",IF(K53&lt;=H53,"Reponer","OK")))</f>
        <v/>
      </c>
    </row>
    <row r="54">
      <c r="A54" s="10" t="n"/>
      <c r="B54" s="10" t="n"/>
      <c r="C54" s="10" t="n"/>
      <c r="D54" s="10" t="n"/>
      <c r="E54" s="11" t="n"/>
      <c r="F54" s="11" t="n"/>
      <c r="G54" s="10" t="n"/>
      <c r="H54" s="10" t="n"/>
      <c r="I54" s="12">
        <f>IF($A54="","",SUMIFS(mov_cantidad,mov_codigo,$A54,mov_tipo,tipo_entrada))</f>
        <v/>
      </c>
      <c r="J54" s="12">
        <f>IF($A54="","",SUMIFS(mov_cantidad,mov_codigo,$A54,mov_tipo,tipo_salida))</f>
        <v/>
      </c>
      <c r="K54" s="12">
        <f>IF($A54="","",G54+I54-J54)</f>
        <v/>
      </c>
      <c r="L54" s="13">
        <f>IF($A54="","",K54*E54)</f>
        <v/>
      </c>
      <c r="M54" s="14">
        <f>IF(OR($A54="",F54=0),"",(F54-E54)/F54)</f>
        <v/>
      </c>
      <c r="N54" s="7">
        <f>IF($A54="","",IF(K54&lt;=0,"Agotado",IF(K54&lt;=H54,"Reponer","OK")))</f>
        <v/>
      </c>
    </row>
    <row r="55">
      <c r="A55" s="10" t="n"/>
      <c r="B55" s="10" t="n"/>
      <c r="C55" s="10" t="n"/>
      <c r="D55" s="10" t="n"/>
      <c r="E55" s="11" t="n"/>
      <c r="F55" s="11" t="n"/>
      <c r="G55" s="10" t="n"/>
      <c r="H55" s="10" t="n"/>
      <c r="I55" s="12">
        <f>IF($A55="","",SUMIFS(mov_cantidad,mov_codigo,$A55,mov_tipo,tipo_entrada))</f>
        <v/>
      </c>
      <c r="J55" s="12">
        <f>IF($A55="","",SUMIFS(mov_cantidad,mov_codigo,$A55,mov_tipo,tipo_salida))</f>
        <v/>
      </c>
      <c r="K55" s="12">
        <f>IF($A55="","",G55+I55-J55)</f>
        <v/>
      </c>
      <c r="L55" s="13">
        <f>IF($A55="","",K55*E55)</f>
        <v/>
      </c>
      <c r="M55" s="14">
        <f>IF(OR($A55="",F55=0),"",(F55-E55)/F55)</f>
        <v/>
      </c>
      <c r="N55" s="7">
        <f>IF($A55="","",IF(K55&lt;=0,"Agotado",IF(K55&lt;=H55,"Reponer","OK")))</f>
        <v/>
      </c>
    </row>
    <row r="56">
      <c r="A56" s="10" t="n"/>
      <c r="B56" s="10" t="n"/>
      <c r="C56" s="10" t="n"/>
      <c r="D56" s="10" t="n"/>
      <c r="E56" s="11" t="n"/>
      <c r="F56" s="11" t="n"/>
      <c r="G56" s="10" t="n"/>
      <c r="H56" s="10" t="n"/>
      <c r="I56" s="12">
        <f>IF($A56="","",SUMIFS(mov_cantidad,mov_codigo,$A56,mov_tipo,tipo_entrada))</f>
        <v/>
      </c>
      <c r="J56" s="12">
        <f>IF($A56="","",SUMIFS(mov_cantidad,mov_codigo,$A56,mov_tipo,tipo_salida))</f>
        <v/>
      </c>
      <c r="K56" s="12">
        <f>IF($A56="","",G56+I56-J56)</f>
        <v/>
      </c>
      <c r="L56" s="13">
        <f>IF($A56="","",K56*E56)</f>
        <v/>
      </c>
      <c r="M56" s="14">
        <f>IF(OR($A56="",F56=0),"",(F56-E56)/F56)</f>
        <v/>
      </c>
      <c r="N56" s="7">
        <f>IF($A56="","",IF(K56&lt;=0,"Agotado",IF(K56&lt;=H56,"Reponer","OK")))</f>
        <v/>
      </c>
    </row>
    <row r="57">
      <c r="A57" s="10" t="n"/>
      <c r="B57" s="10" t="n"/>
      <c r="C57" s="10" t="n"/>
      <c r="D57" s="10" t="n"/>
      <c r="E57" s="11" t="n"/>
      <c r="F57" s="11" t="n"/>
      <c r="G57" s="10" t="n"/>
      <c r="H57" s="10" t="n"/>
      <c r="I57" s="12">
        <f>IF($A57="","",SUMIFS(mov_cantidad,mov_codigo,$A57,mov_tipo,tipo_entrada))</f>
        <v/>
      </c>
      <c r="J57" s="12">
        <f>IF($A57="","",SUMIFS(mov_cantidad,mov_codigo,$A57,mov_tipo,tipo_salida))</f>
        <v/>
      </c>
      <c r="K57" s="12">
        <f>IF($A57="","",G57+I57-J57)</f>
        <v/>
      </c>
      <c r="L57" s="13">
        <f>IF($A57="","",K57*E57)</f>
        <v/>
      </c>
      <c r="M57" s="14">
        <f>IF(OR($A57="",F57=0),"",(F57-E57)/F57)</f>
        <v/>
      </c>
      <c r="N57" s="7">
        <f>IF($A57="","",IF(K57&lt;=0,"Agotado",IF(K57&lt;=H57,"Reponer","OK")))</f>
        <v/>
      </c>
    </row>
    <row r="58">
      <c r="A58" s="10" t="n"/>
      <c r="B58" s="10" t="n"/>
      <c r="C58" s="10" t="n"/>
      <c r="D58" s="10" t="n"/>
      <c r="E58" s="11" t="n"/>
      <c r="F58" s="11" t="n"/>
      <c r="G58" s="10" t="n"/>
      <c r="H58" s="10" t="n"/>
      <c r="I58" s="12">
        <f>IF($A58="","",SUMIFS(mov_cantidad,mov_codigo,$A58,mov_tipo,tipo_entrada))</f>
        <v/>
      </c>
      <c r="J58" s="12">
        <f>IF($A58="","",SUMIFS(mov_cantidad,mov_codigo,$A58,mov_tipo,tipo_salida))</f>
        <v/>
      </c>
      <c r="K58" s="12">
        <f>IF($A58="","",G58+I58-J58)</f>
        <v/>
      </c>
      <c r="L58" s="13">
        <f>IF($A58="","",K58*E58)</f>
        <v/>
      </c>
      <c r="M58" s="14">
        <f>IF(OR($A58="",F58=0),"",(F58-E58)/F58)</f>
        <v/>
      </c>
      <c r="N58" s="7">
        <f>IF($A58="","",IF(K58&lt;=0,"Agotado",IF(K58&lt;=H58,"Reponer","OK")))</f>
        <v/>
      </c>
    </row>
    <row r="59">
      <c r="A59" s="10" t="n"/>
      <c r="B59" s="10" t="n"/>
      <c r="C59" s="10" t="n"/>
      <c r="D59" s="10" t="n"/>
      <c r="E59" s="11" t="n"/>
      <c r="F59" s="11" t="n"/>
      <c r="G59" s="10" t="n"/>
      <c r="H59" s="10" t="n"/>
      <c r="I59" s="12">
        <f>IF($A59="","",SUMIFS(mov_cantidad,mov_codigo,$A59,mov_tipo,tipo_entrada))</f>
        <v/>
      </c>
      <c r="J59" s="12">
        <f>IF($A59="","",SUMIFS(mov_cantidad,mov_codigo,$A59,mov_tipo,tipo_salida))</f>
        <v/>
      </c>
      <c r="K59" s="12">
        <f>IF($A59="","",G59+I59-J59)</f>
        <v/>
      </c>
      <c r="L59" s="13">
        <f>IF($A59="","",K59*E59)</f>
        <v/>
      </c>
      <c r="M59" s="14">
        <f>IF(OR($A59="",F59=0),"",(F59-E59)/F59)</f>
        <v/>
      </c>
      <c r="N59" s="7">
        <f>IF($A59="","",IF(K59&lt;=0,"Agotado",IF(K59&lt;=H59,"Reponer","OK")))</f>
        <v/>
      </c>
    </row>
    <row r="60">
      <c r="A60" s="10" t="n"/>
      <c r="B60" s="10" t="n"/>
      <c r="C60" s="10" t="n"/>
      <c r="D60" s="10" t="n"/>
      <c r="E60" s="11" t="n"/>
      <c r="F60" s="11" t="n"/>
      <c r="G60" s="10" t="n"/>
      <c r="H60" s="10" t="n"/>
      <c r="I60" s="12">
        <f>IF($A60="","",SUMIFS(mov_cantidad,mov_codigo,$A60,mov_tipo,tipo_entrada))</f>
        <v/>
      </c>
      <c r="J60" s="12">
        <f>IF($A60="","",SUMIFS(mov_cantidad,mov_codigo,$A60,mov_tipo,tipo_salida))</f>
        <v/>
      </c>
      <c r="K60" s="12">
        <f>IF($A60="","",G60+I60-J60)</f>
        <v/>
      </c>
      <c r="L60" s="13">
        <f>IF($A60="","",K60*E60)</f>
        <v/>
      </c>
      <c r="M60" s="14">
        <f>IF(OR($A60="",F60=0),"",(F60-E60)/F60)</f>
        <v/>
      </c>
      <c r="N60" s="7">
        <f>IF($A60="","",IF(K60&lt;=0,"Agotado",IF(K60&lt;=H60,"Reponer","OK")))</f>
        <v/>
      </c>
    </row>
    <row r="61">
      <c r="A61" s="10" t="n"/>
      <c r="B61" s="10" t="n"/>
      <c r="C61" s="10" t="n"/>
      <c r="D61" s="10" t="n"/>
      <c r="E61" s="11" t="n"/>
      <c r="F61" s="11" t="n"/>
      <c r="G61" s="10" t="n"/>
      <c r="H61" s="10" t="n"/>
      <c r="I61" s="12">
        <f>IF($A61="","",SUMIFS(mov_cantidad,mov_codigo,$A61,mov_tipo,tipo_entrada))</f>
        <v/>
      </c>
      <c r="J61" s="12">
        <f>IF($A61="","",SUMIFS(mov_cantidad,mov_codigo,$A61,mov_tipo,tipo_salida))</f>
        <v/>
      </c>
      <c r="K61" s="12">
        <f>IF($A61="","",G61+I61-J61)</f>
        <v/>
      </c>
      <c r="L61" s="13">
        <f>IF($A61="","",K61*E61)</f>
        <v/>
      </c>
      <c r="M61" s="14">
        <f>IF(OR($A61="",F61=0),"",(F61-E61)/F61)</f>
        <v/>
      </c>
      <c r="N61" s="7">
        <f>IF($A61="","",IF(K61&lt;=0,"Agotado",IF(K61&lt;=H61,"Reponer","OK")))</f>
        <v/>
      </c>
    </row>
    <row r="62">
      <c r="A62" s="10" t="n"/>
      <c r="B62" s="10" t="n"/>
      <c r="C62" s="10" t="n"/>
      <c r="D62" s="10" t="n"/>
      <c r="E62" s="11" t="n"/>
      <c r="F62" s="11" t="n"/>
      <c r="G62" s="10" t="n"/>
      <c r="H62" s="10" t="n"/>
      <c r="I62" s="12">
        <f>IF($A62="","",SUMIFS(mov_cantidad,mov_codigo,$A62,mov_tipo,tipo_entrada))</f>
        <v/>
      </c>
      <c r="J62" s="12">
        <f>IF($A62="","",SUMIFS(mov_cantidad,mov_codigo,$A62,mov_tipo,tipo_salida))</f>
        <v/>
      </c>
      <c r="K62" s="12">
        <f>IF($A62="","",G62+I62-J62)</f>
        <v/>
      </c>
      <c r="L62" s="13">
        <f>IF($A62="","",K62*E62)</f>
        <v/>
      </c>
      <c r="M62" s="14">
        <f>IF(OR($A62="",F62=0),"",(F62-E62)/F62)</f>
        <v/>
      </c>
      <c r="N62" s="7">
        <f>IF($A62="","",IF(K62&lt;=0,"Agotado",IF(K62&lt;=H62,"Reponer","OK")))</f>
        <v/>
      </c>
    </row>
    <row r="63">
      <c r="A63" s="10" t="n"/>
      <c r="B63" s="10" t="n"/>
      <c r="C63" s="10" t="n"/>
      <c r="D63" s="10" t="n"/>
      <c r="E63" s="11" t="n"/>
      <c r="F63" s="11" t="n"/>
      <c r="G63" s="10" t="n"/>
      <c r="H63" s="10" t="n"/>
      <c r="I63" s="12">
        <f>IF($A63="","",SUMIFS(mov_cantidad,mov_codigo,$A63,mov_tipo,tipo_entrada))</f>
        <v/>
      </c>
      <c r="J63" s="12">
        <f>IF($A63="","",SUMIFS(mov_cantidad,mov_codigo,$A63,mov_tipo,tipo_salida))</f>
        <v/>
      </c>
      <c r="K63" s="12">
        <f>IF($A63="","",G63+I63-J63)</f>
        <v/>
      </c>
      <c r="L63" s="13">
        <f>IF($A63="","",K63*E63)</f>
        <v/>
      </c>
      <c r="M63" s="14">
        <f>IF(OR($A63="",F63=0),"",(F63-E63)/F63)</f>
        <v/>
      </c>
      <c r="N63" s="7">
        <f>IF($A63="","",IF(K63&lt;=0,"Agotado",IF(K63&lt;=H63,"Reponer","OK")))</f>
        <v/>
      </c>
    </row>
    <row r="64">
      <c r="A64" s="10" t="n"/>
      <c r="B64" s="10" t="n"/>
      <c r="C64" s="10" t="n"/>
      <c r="D64" s="10" t="n"/>
      <c r="E64" s="11" t="n"/>
      <c r="F64" s="11" t="n"/>
      <c r="G64" s="10" t="n"/>
      <c r="H64" s="10" t="n"/>
      <c r="I64" s="12">
        <f>IF($A64="","",SUMIFS(mov_cantidad,mov_codigo,$A64,mov_tipo,tipo_entrada))</f>
        <v/>
      </c>
      <c r="J64" s="12">
        <f>IF($A64="","",SUMIFS(mov_cantidad,mov_codigo,$A64,mov_tipo,tipo_salida))</f>
        <v/>
      </c>
      <c r="K64" s="12">
        <f>IF($A64="","",G64+I64-J64)</f>
        <v/>
      </c>
      <c r="L64" s="13">
        <f>IF($A64="","",K64*E64)</f>
        <v/>
      </c>
      <c r="M64" s="14">
        <f>IF(OR($A64="",F64=0),"",(F64-E64)/F64)</f>
        <v/>
      </c>
      <c r="N64" s="7">
        <f>IF($A64="","",IF(K64&lt;=0,"Agotado",IF(K64&lt;=H64,"Reponer","OK")))</f>
        <v/>
      </c>
    </row>
    <row r="65">
      <c r="A65" s="10" t="n"/>
      <c r="B65" s="10" t="n"/>
      <c r="C65" s="10" t="n"/>
      <c r="D65" s="10" t="n"/>
      <c r="E65" s="11" t="n"/>
      <c r="F65" s="11" t="n"/>
      <c r="G65" s="10" t="n"/>
      <c r="H65" s="10" t="n"/>
      <c r="I65" s="12">
        <f>IF($A65="","",SUMIFS(mov_cantidad,mov_codigo,$A65,mov_tipo,tipo_entrada))</f>
        <v/>
      </c>
      <c r="J65" s="12">
        <f>IF($A65="","",SUMIFS(mov_cantidad,mov_codigo,$A65,mov_tipo,tipo_salida))</f>
        <v/>
      </c>
      <c r="K65" s="12">
        <f>IF($A65="","",G65+I65-J65)</f>
        <v/>
      </c>
      <c r="L65" s="13">
        <f>IF($A65="","",K65*E65)</f>
        <v/>
      </c>
      <c r="M65" s="14">
        <f>IF(OR($A65="",F65=0),"",(F65-E65)/F65)</f>
        <v/>
      </c>
      <c r="N65" s="7">
        <f>IF($A65="","",IF(K65&lt;=0,"Agotado",IF(K65&lt;=H65,"Reponer","OK")))</f>
        <v/>
      </c>
    </row>
    <row r="66">
      <c r="A66" s="10" t="n"/>
      <c r="B66" s="10" t="n"/>
      <c r="C66" s="10" t="n"/>
      <c r="D66" s="10" t="n"/>
      <c r="E66" s="11" t="n"/>
      <c r="F66" s="11" t="n"/>
      <c r="G66" s="10" t="n"/>
      <c r="H66" s="10" t="n"/>
      <c r="I66" s="12">
        <f>IF($A66="","",SUMIFS(mov_cantidad,mov_codigo,$A66,mov_tipo,tipo_entrada))</f>
        <v/>
      </c>
      <c r="J66" s="12">
        <f>IF($A66="","",SUMIFS(mov_cantidad,mov_codigo,$A66,mov_tipo,tipo_salida))</f>
        <v/>
      </c>
      <c r="K66" s="12">
        <f>IF($A66="","",G66+I66-J66)</f>
        <v/>
      </c>
      <c r="L66" s="13">
        <f>IF($A66="","",K66*E66)</f>
        <v/>
      </c>
      <c r="M66" s="14">
        <f>IF(OR($A66="",F66=0),"",(F66-E66)/F66)</f>
        <v/>
      </c>
      <c r="N66" s="7">
        <f>IF($A66="","",IF(K66&lt;=0,"Agotado",IF(K66&lt;=H66,"Reponer","OK")))</f>
        <v/>
      </c>
    </row>
    <row r="67">
      <c r="A67" s="10" t="n"/>
      <c r="B67" s="10" t="n"/>
      <c r="C67" s="10" t="n"/>
      <c r="D67" s="10" t="n"/>
      <c r="E67" s="11" t="n"/>
      <c r="F67" s="11" t="n"/>
      <c r="G67" s="10" t="n"/>
      <c r="H67" s="10" t="n"/>
      <c r="I67" s="12">
        <f>IF($A67="","",SUMIFS(mov_cantidad,mov_codigo,$A67,mov_tipo,tipo_entrada))</f>
        <v/>
      </c>
      <c r="J67" s="12">
        <f>IF($A67="","",SUMIFS(mov_cantidad,mov_codigo,$A67,mov_tipo,tipo_salida))</f>
        <v/>
      </c>
      <c r="K67" s="12">
        <f>IF($A67="","",G67+I67-J67)</f>
        <v/>
      </c>
      <c r="L67" s="13">
        <f>IF($A67="","",K67*E67)</f>
        <v/>
      </c>
      <c r="M67" s="14">
        <f>IF(OR($A67="",F67=0),"",(F67-E67)/F67)</f>
        <v/>
      </c>
      <c r="N67" s="7">
        <f>IF($A67="","",IF(K67&lt;=0,"Agotado",IF(K67&lt;=H67,"Reponer","OK")))</f>
        <v/>
      </c>
    </row>
    <row r="68">
      <c r="A68" s="10" t="n"/>
      <c r="B68" s="10" t="n"/>
      <c r="C68" s="10" t="n"/>
      <c r="D68" s="10" t="n"/>
      <c r="E68" s="11" t="n"/>
      <c r="F68" s="11" t="n"/>
      <c r="G68" s="10" t="n"/>
      <c r="H68" s="10" t="n"/>
      <c r="I68" s="12">
        <f>IF($A68="","",SUMIFS(mov_cantidad,mov_codigo,$A68,mov_tipo,tipo_entrada))</f>
        <v/>
      </c>
      <c r="J68" s="12">
        <f>IF($A68="","",SUMIFS(mov_cantidad,mov_codigo,$A68,mov_tipo,tipo_salida))</f>
        <v/>
      </c>
      <c r="K68" s="12">
        <f>IF($A68="","",G68+I68-J68)</f>
        <v/>
      </c>
      <c r="L68" s="13">
        <f>IF($A68="","",K68*E68)</f>
        <v/>
      </c>
      <c r="M68" s="14">
        <f>IF(OR($A68="",F68=0),"",(F68-E68)/F68)</f>
        <v/>
      </c>
      <c r="N68" s="7">
        <f>IF($A68="","",IF(K68&lt;=0,"Agotado",IF(K68&lt;=H68,"Reponer","OK")))</f>
        <v/>
      </c>
    </row>
    <row r="69">
      <c r="A69" s="10" t="n"/>
      <c r="B69" s="10" t="n"/>
      <c r="C69" s="10" t="n"/>
      <c r="D69" s="10" t="n"/>
      <c r="E69" s="11" t="n"/>
      <c r="F69" s="11" t="n"/>
      <c r="G69" s="10" t="n"/>
      <c r="H69" s="10" t="n"/>
      <c r="I69" s="12">
        <f>IF($A69="","",SUMIFS(mov_cantidad,mov_codigo,$A69,mov_tipo,tipo_entrada))</f>
        <v/>
      </c>
      <c r="J69" s="12">
        <f>IF($A69="","",SUMIFS(mov_cantidad,mov_codigo,$A69,mov_tipo,tipo_salida))</f>
        <v/>
      </c>
      <c r="K69" s="12">
        <f>IF($A69="","",G69+I69-J69)</f>
        <v/>
      </c>
      <c r="L69" s="13">
        <f>IF($A69="","",K69*E69)</f>
        <v/>
      </c>
      <c r="M69" s="14">
        <f>IF(OR($A69="",F69=0),"",(F69-E69)/F69)</f>
        <v/>
      </c>
      <c r="N69" s="7">
        <f>IF($A69="","",IF(K69&lt;=0,"Agotado",IF(K69&lt;=H69,"Reponer","OK")))</f>
        <v/>
      </c>
    </row>
    <row r="70">
      <c r="A70" s="10" t="n"/>
      <c r="B70" s="10" t="n"/>
      <c r="C70" s="10" t="n"/>
      <c r="D70" s="10" t="n"/>
      <c r="E70" s="11" t="n"/>
      <c r="F70" s="11" t="n"/>
      <c r="G70" s="10" t="n"/>
      <c r="H70" s="10" t="n"/>
      <c r="I70" s="12">
        <f>IF($A70="","",SUMIFS(mov_cantidad,mov_codigo,$A70,mov_tipo,tipo_entrada))</f>
        <v/>
      </c>
      <c r="J70" s="12">
        <f>IF($A70="","",SUMIFS(mov_cantidad,mov_codigo,$A70,mov_tipo,tipo_salida))</f>
        <v/>
      </c>
      <c r="K70" s="12">
        <f>IF($A70="","",G70+I70-J70)</f>
        <v/>
      </c>
      <c r="L70" s="13">
        <f>IF($A70="","",K70*E70)</f>
        <v/>
      </c>
      <c r="M70" s="14">
        <f>IF(OR($A70="",F70=0),"",(F70-E70)/F70)</f>
        <v/>
      </c>
      <c r="N70" s="7">
        <f>IF($A70="","",IF(K70&lt;=0,"Agotado",IF(K70&lt;=H70,"Reponer","OK")))</f>
        <v/>
      </c>
    </row>
    <row r="71">
      <c r="A71" s="10" t="n"/>
      <c r="B71" s="10" t="n"/>
      <c r="C71" s="10" t="n"/>
      <c r="D71" s="10" t="n"/>
      <c r="E71" s="11" t="n"/>
      <c r="F71" s="11" t="n"/>
      <c r="G71" s="10" t="n"/>
      <c r="H71" s="10" t="n"/>
      <c r="I71" s="12">
        <f>IF($A71="","",SUMIFS(mov_cantidad,mov_codigo,$A71,mov_tipo,tipo_entrada))</f>
        <v/>
      </c>
      <c r="J71" s="12">
        <f>IF($A71="","",SUMIFS(mov_cantidad,mov_codigo,$A71,mov_tipo,tipo_salida))</f>
        <v/>
      </c>
      <c r="K71" s="12">
        <f>IF($A71="","",G71+I71-J71)</f>
        <v/>
      </c>
      <c r="L71" s="13">
        <f>IF($A71="","",K71*E71)</f>
        <v/>
      </c>
      <c r="M71" s="14">
        <f>IF(OR($A71="",F71=0),"",(F71-E71)/F71)</f>
        <v/>
      </c>
      <c r="N71" s="7">
        <f>IF($A71="","",IF(K71&lt;=0,"Agotado",IF(K71&lt;=H71,"Reponer","OK")))</f>
        <v/>
      </c>
    </row>
    <row r="72">
      <c r="A72" s="10" t="n"/>
      <c r="B72" s="10" t="n"/>
      <c r="C72" s="10" t="n"/>
      <c r="D72" s="10" t="n"/>
      <c r="E72" s="11" t="n"/>
      <c r="F72" s="11" t="n"/>
      <c r="G72" s="10" t="n"/>
      <c r="H72" s="10" t="n"/>
      <c r="I72" s="12">
        <f>IF($A72="","",SUMIFS(mov_cantidad,mov_codigo,$A72,mov_tipo,tipo_entrada))</f>
        <v/>
      </c>
      <c r="J72" s="12">
        <f>IF($A72="","",SUMIFS(mov_cantidad,mov_codigo,$A72,mov_tipo,tipo_salida))</f>
        <v/>
      </c>
      <c r="K72" s="12">
        <f>IF($A72="","",G72+I72-J72)</f>
        <v/>
      </c>
      <c r="L72" s="13">
        <f>IF($A72="","",K72*E72)</f>
        <v/>
      </c>
      <c r="M72" s="14">
        <f>IF(OR($A72="",F72=0),"",(F72-E72)/F72)</f>
        <v/>
      </c>
      <c r="N72" s="7">
        <f>IF($A72="","",IF(K72&lt;=0,"Agotado",IF(K72&lt;=H72,"Reponer","OK")))</f>
        <v/>
      </c>
    </row>
    <row r="73">
      <c r="A73" s="10" t="n"/>
      <c r="B73" s="10" t="n"/>
      <c r="C73" s="10" t="n"/>
      <c r="D73" s="10" t="n"/>
      <c r="E73" s="11" t="n"/>
      <c r="F73" s="11" t="n"/>
      <c r="G73" s="10" t="n"/>
      <c r="H73" s="10" t="n"/>
      <c r="I73" s="12">
        <f>IF($A73="","",SUMIFS(mov_cantidad,mov_codigo,$A73,mov_tipo,tipo_entrada))</f>
        <v/>
      </c>
      <c r="J73" s="12">
        <f>IF($A73="","",SUMIFS(mov_cantidad,mov_codigo,$A73,mov_tipo,tipo_salida))</f>
        <v/>
      </c>
      <c r="K73" s="12">
        <f>IF($A73="","",G73+I73-J73)</f>
        <v/>
      </c>
      <c r="L73" s="13">
        <f>IF($A73="","",K73*E73)</f>
        <v/>
      </c>
      <c r="M73" s="14">
        <f>IF(OR($A73="",F73=0),"",(F73-E73)/F73)</f>
        <v/>
      </c>
      <c r="N73" s="7">
        <f>IF($A73="","",IF(K73&lt;=0,"Agotado",IF(K73&lt;=H73,"Reponer","OK")))</f>
        <v/>
      </c>
    </row>
    <row r="74">
      <c r="A74" s="10" t="n"/>
      <c r="B74" s="10" t="n"/>
      <c r="C74" s="10" t="n"/>
      <c r="D74" s="10" t="n"/>
      <c r="E74" s="11" t="n"/>
      <c r="F74" s="11" t="n"/>
      <c r="G74" s="10" t="n"/>
      <c r="H74" s="10" t="n"/>
      <c r="I74" s="12">
        <f>IF($A74="","",SUMIFS(mov_cantidad,mov_codigo,$A74,mov_tipo,tipo_entrada))</f>
        <v/>
      </c>
      <c r="J74" s="12">
        <f>IF($A74="","",SUMIFS(mov_cantidad,mov_codigo,$A74,mov_tipo,tipo_salida))</f>
        <v/>
      </c>
      <c r="K74" s="12">
        <f>IF($A74="","",G74+I74-J74)</f>
        <v/>
      </c>
      <c r="L74" s="13">
        <f>IF($A74="","",K74*E74)</f>
        <v/>
      </c>
      <c r="M74" s="14">
        <f>IF(OR($A74="",F74=0),"",(F74-E74)/F74)</f>
        <v/>
      </c>
      <c r="N74" s="7">
        <f>IF($A74="","",IF(K74&lt;=0,"Agotado",IF(K74&lt;=H74,"Reponer","OK")))</f>
        <v/>
      </c>
    </row>
    <row r="75">
      <c r="A75" s="10" t="n"/>
      <c r="B75" s="10" t="n"/>
      <c r="C75" s="10" t="n"/>
      <c r="D75" s="10" t="n"/>
      <c r="E75" s="11" t="n"/>
      <c r="F75" s="11" t="n"/>
      <c r="G75" s="10" t="n"/>
      <c r="H75" s="10" t="n"/>
      <c r="I75" s="12">
        <f>IF($A75="","",SUMIFS(mov_cantidad,mov_codigo,$A75,mov_tipo,tipo_entrada))</f>
        <v/>
      </c>
      <c r="J75" s="12">
        <f>IF($A75="","",SUMIFS(mov_cantidad,mov_codigo,$A75,mov_tipo,tipo_salida))</f>
        <v/>
      </c>
      <c r="K75" s="12">
        <f>IF($A75="","",G75+I75-J75)</f>
        <v/>
      </c>
      <c r="L75" s="13">
        <f>IF($A75="","",K75*E75)</f>
        <v/>
      </c>
      <c r="M75" s="14">
        <f>IF(OR($A75="",F75=0),"",(F75-E75)/F75)</f>
        <v/>
      </c>
      <c r="N75" s="7">
        <f>IF($A75="","",IF(K75&lt;=0,"Agotado",IF(K75&lt;=H75,"Reponer","OK")))</f>
        <v/>
      </c>
    </row>
    <row r="76">
      <c r="A76" s="10" t="n"/>
      <c r="B76" s="10" t="n"/>
      <c r="C76" s="10" t="n"/>
      <c r="D76" s="10" t="n"/>
      <c r="E76" s="11" t="n"/>
      <c r="F76" s="11" t="n"/>
      <c r="G76" s="10" t="n"/>
      <c r="H76" s="10" t="n"/>
      <c r="I76" s="12">
        <f>IF($A76="","",SUMIFS(mov_cantidad,mov_codigo,$A76,mov_tipo,tipo_entrada))</f>
        <v/>
      </c>
      <c r="J76" s="12">
        <f>IF($A76="","",SUMIFS(mov_cantidad,mov_codigo,$A76,mov_tipo,tipo_salida))</f>
        <v/>
      </c>
      <c r="K76" s="12">
        <f>IF($A76="","",G76+I76-J76)</f>
        <v/>
      </c>
      <c r="L76" s="13">
        <f>IF($A76="","",K76*E76)</f>
        <v/>
      </c>
      <c r="M76" s="14">
        <f>IF(OR($A76="",F76=0),"",(F76-E76)/F76)</f>
        <v/>
      </c>
      <c r="N76" s="7">
        <f>IF($A76="","",IF(K76&lt;=0,"Agotado",IF(K76&lt;=H76,"Reponer","OK")))</f>
        <v/>
      </c>
    </row>
    <row r="77">
      <c r="A77" s="10" t="n"/>
      <c r="B77" s="10" t="n"/>
      <c r="C77" s="10" t="n"/>
      <c r="D77" s="10" t="n"/>
      <c r="E77" s="11" t="n"/>
      <c r="F77" s="11" t="n"/>
      <c r="G77" s="10" t="n"/>
      <c r="H77" s="10" t="n"/>
      <c r="I77" s="12">
        <f>IF($A77="","",SUMIFS(mov_cantidad,mov_codigo,$A77,mov_tipo,tipo_entrada))</f>
        <v/>
      </c>
      <c r="J77" s="12">
        <f>IF($A77="","",SUMIFS(mov_cantidad,mov_codigo,$A77,mov_tipo,tipo_salida))</f>
        <v/>
      </c>
      <c r="K77" s="12">
        <f>IF($A77="","",G77+I77-J77)</f>
        <v/>
      </c>
      <c r="L77" s="13">
        <f>IF($A77="","",K77*E77)</f>
        <v/>
      </c>
      <c r="M77" s="14">
        <f>IF(OR($A77="",F77=0),"",(F77-E77)/F77)</f>
        <v/>
      </c>
      <c r="N77" s="7">
        <f>IF($A77="","",IF(K77&lt;=0,"Agotado",IF(K77&lt;=H77,"Reponer","OK")))</f>
        <v/>
      </c>
    </row>
    <row r="78">
      <c r="A78" s="10" t="n"/>
      <c r="B78" s="10" t="n"/>
      <c r="C78" s="10" t="n"/>
      <c r="D78" s="10" t="n"/>
      <c r="E78" s="11" t="n"/>
      <c r="F78" s="11" t="n"/>
      <c r="G78" s="10" t="n"/>
      <c r="H78" s="10" t="n"/>
      <c r="I78" s="12">
        <f>IF($A78="","",SUMIFS(mov_cantidad,mov_codigo,$A78,mov_tipo,tipo_entrada))</f>
        <v/>
      </c>
      <c r="J78" s="12">
        <f>IF($A78="","",SUMIFS(mov_cantidad,mov_codigo,$A78,mov_tipo,tipo_salida))</f>
        <v/>
      </c>
      <c r="K78" s="12">
        <f>IF($A78="","",G78+I78-J78)</f>
        <v/>
      </c>
      <c r="L78" s="13">
        <f>IF($A78="","",K78*E78)</f>
        <v/>
      </c>
      <c r="M78" s="14">
        <f>IF(OR($A78="",F78=0),"",(F78-E78)/F78)</f>
        <v/>
      </c>
      <c r="N78" s="7">
        <f>IF($A78="","",IF(K78&lt;=0,"Agotado",IF(K78&lt;=H78,"Reponer","OK")))</f>
        <v/>
      </c>
    </row>
    <row r="79">
      <c r="A79" s="10" t="n"/>
      <c r="B79" s="10" t="n"/>
      <c r="C79" s="10" t="n"/>
      <c r="D79" s="10" t="n"/>
      <c r="E79" s="11" t="n"/>
      <c r="F79" s="11" t="n"/>
      <c r="G79" s="10" t="n"/>
      <c r="H79" s="10" t="n"/>
      <c r="I79" s="12">
        <f>IF($A79="","",SUMIFS(mov_cantidad,mov_codigo,$A79,mov_tipo,tipo_entrada))</f>
        <v/>
      </c>
      <c r="J79" s="12">
        <f>IF($A79="","",SUMIFS(mov_cantidad,mov_codigo,$A79,mov_tipo,tipo_salida))</f>
        <v/>
      </c>
      <c r="K79" s="12">
        <f>IF($A79="","",G79+I79-J79)</f>
        <v/>
      </c>
      <c r="L79" s="13">
        <f>IF($A79="","",K79*E79)</f>
        <v/>
      </c>
      <c r="M79" s="14">
        <f>IF(OR($A79="",F79=0),"",(F79-E79)/F79)</f>
        <v/>
      </c>
      <c r="N79" s="7">
        <f>IF($A79="","",IF(K79&lt;=0,"Agotado",IF(K79&lt;=H79,"Reponer","OK")))</f>
        <v/>
      </c>
    </row>
    <row r="80">
      <c r="A80" s="10" t="n"/>
      <c r="B80" s="10" t="n"/>
      <c r="C80" s="10" t="n"/>
      <c r="D80" s="10" t="n"/>
      <c r="E80" s="11" t="n"/>
      <c r="F80" s="11" t="n"/>
      <c r="G80" s="10" t="n"/>
      <c r="H80" s="10" t="n"/>
      <c r="I80" s="12">
        <f>IF($A80="","",SUMIFS(mov_cantidad,mov_codigo,$A80,mov_tipo,tipo_entrada))</f>
        <v/>
      </c>
      <c r="J80" s="12">
        <f>IF($A80="","",SUMIFS(mov_cantidad,mov_codigo,$A80,mov_tipo,tipo_salida))</f>
        <v/>
      </c>
      <c r="K80" s="12">
        <f>IF($A80="","",G80+I80-J80)</f>
        <v/>
      </c>
      <c r="L80" s="13">
        <f>IF($A80="","",K80*E80)</f>
        <v/>
      </c>
      <c r="M80" s="14">
        <f>IF(OR($A80="",F80=0),"",(F80-E80)/F80)</f>
        <v/>
      </c>
      <c r="N80" s="7">
        <f>IF($A80="","",IF(K80&lt;=0,"Agotado",IF(K80&lt;=H80,"Reponer","OK")))</f>
        <v/>
      </c>
    </row>
    <row r="81">
      <c r="A81" s="10" t="n"/>
      <c r="B81" s="10" t="n"/>
      <c r="C81" s="10" t="n"/>
      <c r="D81" s="10" t="n"/>
      <c r="E81" s="11" t="n"/>
      <c r="F81" s="11" t="n"/>
      <c r="G81" s="10" t="n"/>
      <c r="H81" s="10" t="n"/>
      <c r="I81" s="12">
        <f>IF($A81="","",SUMIFS(mov_cantidad,mov_codigo,$A81,mov_tipo,tipo_entrada))</f>
        <v/>
      </c>
      <c r="J81" s="12">
        <f>IF($A81="","",SUMIFS(mov_cantidad,mov_codigo,$A81,mov_tipo,tipo_salida))</f>
        <v/>
      </c>
      <c r="K81" s="12">
        <f>IF($A81="","",G81+I81-J81)</f>
        <v/>
      </c>
      <c r="L81" s="13">
        <f>IF($A81="","",K81*E81)</f>
        <v/>
      </c>
      <c r="M81" s="14">
        <f>IF(OR($A81="",F81=0),"",(F81-E81)/F81)</f>
        <v/>
      </c>
      <c r="N81" s="7">
        <f>IF($A81="","",IF(K81&lt;=0,"Agotado",IF(K81&lt;=H81,"Reponer","OK")))</f>
        <v/>
      </c>
    </row>
    <row r="82">
      <c r="A82" s="10" t="n"/>
      <c r="B82" s="10" t="n"/>
      <c r="C82" s="10" t="n"/>
      <c r="D82" s="10" t="n"/>
      <c r="E82" s="11" t="n"/>
      <c r="F82" s="11" t="n"/>
      <c r="G82" s="10" t="n"/>
      <c r="H82" s="10" t="n"/>
      <c r="I82" s="12">
        <f>IF($A82="","",SUMIFS(mov_cantidad,mov_codigo,$A82,mov_tipo,tipo_entrada))</f>
        <v/>
      </c>
      <c r="J82" s="12">
        <f>IF($A82="","",SUMIFS(mov_cantidad,mov_codigo,$A82,mov_tipo,tipo_salida))</f>
        <v/>
      </c>
      <c r="K82" s="12">
        <f>IF($A82="","",G82+I82-J82)</f>
        <v/>
      </c>
      <c r="L82" s="13">
        <f>IF($A82="","",K82*E82)</f>
        <v/>
      </c>
      <c r="M82" s="14">
        <f>IF(OR($A82="",F82=0),"",(F82-E82)/F82)</f>
        <v/>
      </c>
      <c r="N82" s="7">
        <f>IF($A82="","",IF(K82&lt;=0,"Agotado",IF(K82&lt;=H82,"Reponer","OK")))</f>
        <v/>
      </c>
    </row>
    <row r="83">
      <c r="A83" s="10" t="n"/>
      <c r="B83" s="10" t="n"/>
      <c r="C83" s="10" t="n"/>
      <c r="D83" s="10" t="n"/>
      <c r="E83" s="11" t="n"/>
      <c r="F83" s="11" t="n"/>
      <c r="G83" s="10" t="n"/>
      <c r="H83" s="10" t="n"/>
      <c r="I83" s="12">
        <f>IF($A83="","",SUMIFS(mov_cantidad,mov_codigo,$A83,mov_tipo,tipo_entrada))</f>
        <v/>
      </c>
      <c r="J83" s="12">
        <f>IF($A83="","",SUMIFS(mov_cantidad,mov_codigo,$A83,mov_tipo,tipo_salida))</f>
        <v/>
      </c>
      <c r="K83" s="12">
        <f>IF($A83="","",G83+I83-J83)</f>
        <v/>
      </c>
      <c r="L83" s="13">
        <f>IF($A83="","",K83*E83)</f>
        <v/>
      </c>
      <c r="M83" s="14">
        <f>IF(OR($A83="",F83=0),"",(F83-E83)/F83)</f>
        <v/>
      </c>
      <c r="N83" s="7">
        <f>IF($A83="","",IF(K83&lt;=0,"Agotado",IF(K83&lt;=H83,"Reponer","OK")))</f>
        <v/>
      </c>
    </row>
    <row r="84">
      <c r="A84" s="10" t="n"/>
      <c r="B84" s="10" t="n"/>
      <c r="C84" s="10" t="n"/>
      <c r="D84" s="10" t="n"/>
      <c r="E84" s="11" t="n"/>
      <c r="F84" s="11" t="n"/>
      <c r="G84" s="10" t="n"/>
      <c r="H84" s="10" t="n"/>
      <c r="I84" s="12">
        <f>IF($A84="","",SUMIFS(mov_cantidad,mov_codigo,$A84,mov_tipo,tipo_entrada))</f>
        <v/>
      </c>
      <c r="J84" s="12">
        <f>IF($A84="","",SUMIFS(mov_cantidad,mov_codigo,$A84,mov_tipo,tipo_salida))</f>
        <v/>
      </c>
      <c r="K84" s="12">
        <f>IF($A84="","",G84+I84-J84)</f>
        <v/>
      </c>
      <c r="L84" s="13">
        <f>IF($A84="","",K84*E84)</f>
        <v/>
      </c>
      <c r="M84" s="14">
        <f>IF(OR($A84="",F84=0),"",(F84-E84)/F84)</f>
        <v/>
      </c>
      <c r="N84" s="7">
        <f>IF($A84="","",IF(K84&lt;=0,"Agotado",IF(K84&lt;=H84,"Reponer","OK")))</f>
        <v/>
      </c>
    </row>
    <row r="85">
      <c r="A85" s="10" t="n"/>
      <c r="B85" s="10" t="n"/>
      <c r="C85" s="10" t="n"/>
      <c r="D85" s="10" t="n"/>
      <c r="E85" s="11" t="n"/>
      <c r="F85" s="11" t="n"/>
      <c r="G85" s="10" t="n"/>
      <c r="H85" s="10" t="n"/>
      <c r="I85" s="12">
        <f>IF($A85="","",SUMIFS(mov_cantidad,mov_codigo,$A85,mov_tipo,tipo_entrada))</f>
        <v/>
      </c>
      <c r="J85" s="12">
        <f>IF($A85="","",SUMIFS(mov_cantidad,mov_codigo,$A85,mov_tipo,tipo_salida))</f>
        <v/>
      </c>
      <c r="K85" s="12">
        <f>IF($A85="","",G85+I85-J85)</f>
        <v/>
      </c>
      <c r="L85" s="13">
        <f>IF($A85="","",K85*E85)</f>
        <v/>
      </c>
      <c r="M85" s="14">
        <f>IF(OR($A85="",F85=0),"",(F85-E85)/F85)</f>
        <v/>
      </c>
      <c r="N85" s="7">
        <f>IF($A85="","",IF(K85&lt;=0,"Agotado",IF(K85&lt;=H85,"Reponer","OK")))</f>
        <v/>
      </c>
    </row>
    <row r="86">
      <c r="A86" s="10" t="n"/>
      <c r="B86" s="10" t="n"/>
      <c r="C86" s="10" t="n"/>
      <c r="D86" s="10" t="n"/>
      <c r="E86" s="11" t="n"/>
      <c r="F86" s="11" t="n"/>
      <c r="G86" s="10" t="n"/>
      <c r="H86" s="10" t="n"/>
      <c r="I86" s="12">
        <f>IF($A86="","",SUMIFS(mov_cantidad,mov_codigo,$A86,mov_tipo,tipo_entrada))</f>
        <v/>
      </c>
      <c r="J86" s="12">
        <f>IF($A86="","",SUMIFS(mov_cantidad,mov_codigo,$A86,mov_tipo,tipo_salida))</f>
        <v/>
      </c>
      <c r="K86" s="12">
        <f>IF($A86="","",G86+I86-J86)</f>
        <v/>
      </c>
      <c r="L86" s="13">
        <f>IF($A86="","",K86*E86)</f>
        <v/>
      </c>
      <c r="M86" s="14">
        <f>IF(OR($A86="",F86=0),"",(F86-E86)/F86)</f>
        <v/>
      </c>
      <c r="N86" s="7">
        <f>IF($A86="","",IF(K86&lt;=0,"Agotado",IF(K86&lt;=H86,"Reponer","OK")))</f>
        <v/>
      </c>
    </row>
    <row r="87">
      <c r="A87" s="10" t="n"/>
      <c r="B87" s="10" t="n"/>
      <c r="C87" s="10" t="n"/>
      <c r="D87" s="10" t="n"/>
      <c r="E87" s="11" t="n"/>
      <c r="F87" s="11" t="n"/>
      <c r="G87" s="10" t="n"/>
      <c r="H87" s="10" t="n"/>
      <c r="I87" s="12">
        <f>IF($A87="","",SUMIFS(mov_cantidad,mov_codigo,$A87,mov_tipo,tipo_entrada))</f>
        <v/>
      </c>
      <c r="J87" s="12">
        <f>IF($A87="","",SUMIFS(mov_cantidad,mov_codigo,$A87,mov_tipo,tipo_salida))</f>
        <v/>
      </c>
      <c r="K87" s="12">
        <f>IF($A87="","",G87+I87-J87)</f>
        <v/>
      </c>
      <c r="L87" s="13">
        <f>IF($A87="","",K87*E87)</f>
        <v/>
      </c>
      <c r="M87" s="14">
        <f>IF(OR($A87="",F87=0),"",(F87-E87)/F87)</f>
        <v/>
      </c>
      <c r="N87" s="7">
        <f>IF($A87="","",IF(K87&lt;=0,"Agotado",IF(K87&lt;=H87,"Reponer","OK")))</f>
        <v/>
      </c>
    </row>
    <row r="88">
      <c r="A88" s="10" t="n"/>
      <c r="B88" s="10" t="n"/>
      <c r="C88" s="10" t="n"/>
      <c r="D88" s="10" t="n"/>
      <c r="E88" s="11" t="n"/>
      <c r="F88" s="11" t="n"/>
      <c r="G88" s="10" t="n"/>
      <c r="H88" s="10" t="n"/>
      <c r="I88" s="12">
        <f>IF($A88="","",SUMIFS(mov_cantidad,mov_codigo,$A88,mov_tipo,tipo_entrada))</f>
        <v/>
      </c>
      <c r="J88" s="12">
        <f>IF($A88="","",SUMIFS(mov_cantidad,mov_codigo,$A88,mov_tipo,tipo_salida))</f>
        <v/>
      </c>
      <c r="K88" s="12">
        <f>IF($A88="","",G88+I88-J88)</f>
        <v/>
      </c>
      <c r="L88" s="13">
        <f>IF($A88="","",K88*E88)</f>
        <v/>
      </c>
      <c r="M88" s="14">
        <f>IF(OR($A88="",F88=0),"",(F88-E88)/F88)</f>
        <v/>
      </c>
      <c r="N88" s="7">
        <f>IF($A88="","",IF(K88&lt;=0,"Agotado",IF(K88&lt;=H88,"Reponer","OK")))</f>
        <v/>
      </c>
    </row>
    <row r="89">
      <c r="A89" s="10" t="n"/>
      <c r="B89" s="10" t="n"/>
      <c r="C89" s="10" t="n"/>
      <c r="D89" s="10" t="n"/>
      <c r="E89" s="11" t="n"/>
      <c r="F89" s="11" t="n"/>
      <c r="G89" s="10" t="n"/>
      <c r="H89" s="10" t="n"/>
      <c r="I89" s="12">
        <f>IF($A89="","",SUMIFS(mov_cantidad,mov_codigo,$A89,mov_tipo,tipo_entrada))</f>
        <v/>
      </c>
      <c r="J89" s="12">
        <f>IF($A89="","",SUMIFS(mov_cantidad,mov_codigo,$A89,mov_tipo,tipo_salida))</f>
        <v/>
      </c>
      <c r="K89" s="12">
        <f>IF($A89="","",G89+I89-J89)</f>
        <v/>
      </c>
      <c r="L89" s="13">
        <f>IF($A89="","",K89*E89)</f>
        <v/>
      </c>
      <c r="M89" s="14">
        <f>IF(OR($A89="",F89=0),"",(F89-E89)/F89)</f>
        <v/>
      </c>
      <c r="N89" s="7">
        <f>IF($A89="","",IF(K89&lt;=0,"Agotado",IF(K89&lt;=H89,"Reponer","OK")))</f>
        <v/>
      </c>
    </row>
    <row r="90">
      <c r="A90" s="10" t="n"/>
      <c r="B90" s="10" t="n"/>
      <c r="C90" s="10" t="n"/>
      <c r="D90" s="10" t="n"/>
      <c r="E90" s="11" t="n"/>
      <c r="F90" s="11" t="n"/>
      <c r="G90" s="10" t="n"/>
      <c r="H90" s="10" t="n"/>
      <c r="I90" s="12">
        <f>IF($A90="","",SUMIFS(mov_cantidad,mov_codigo,$A90,mov_tipo,tipo_entrada))</f>
        <v/>
      </c>
      <c r="J90" s="12">
        <f>IF($A90="","",SUMIFS(mov_cantidad,mov_codigo,$A90,mov_tipo,tipo_salida))</f>
        <v/>
      </c>
      <c r="K90" s="12">
        <f>IF($A90="","",G90+I90-J90)</f>
        <v/>
      </c>
      <c r="L90" s="13">
        <f>IF($A90="","",K90*E90)</f>
        <v/>
      </c>
      <c r="M90" s="14">
        <f>IF(OR($A90="",F90=0),"",(F90-E90)/F90)</f>
        <v/>
      </c>
      <c r="N90" s="7">
        <f>IF($A90="","",IF(K90&lt;=0,"Agotado",IF(K90&lt;=H90,"Reponer","OK")))</f>
        <v/>
      </c>
    </row>
    <row r="91">
      <c r="A91" s="10" t="n"/>
      <c r="B91" s="10" t="n"/>
      <c r="C91" s="10" t="n"/>
      <c r="D91" s="10" t="n"/>
      <c r="E91" s="11" t="n"/>
      <c r="F91" s="11" t="n"/>
      <c r="G91" s="10" t="n"/>
      <c r="H91" s="10" t="n"/>
      <c r="I91" s="12">
        <f>IF($A91="","",SUMIFS(mov_cantidad,mov_codigo,$A91,mov_tipo,tipo_entrada))</f>
        <v/>
      </c>
      <c r="J91" s="12">
        <f>IF($A91="","",SUMIFS(mov_cantidad,mov_codigo,$A91,mov_tipo,tipo_salida))</f>
        <v/>
      </c>
      <c r="K91" s="12">
        <f>IF($A91="","",G91+I91-J91)</f>
        <v/>
      </c>
      <c r="L91" s="13">
        <f>IF($A91="","",K91*E91)</f>
        <v/>
      </c>
      <c r="M91" s="14">
        <f>IF(OR($A91="",F91=0),"",(F91-E91)/F91)</f>
        <v/>
      </c>
      <c r="N91" s="7">
        <f>IF($A91="","",IF(K91&lt;=0,"Agotado",IF(K91&lt;=H91,"Reponer","OK")))</f>
        <v/>
      </c>
    </row>
    <row r="92">
      <c r="A92" s="10" t="n"/>
      <c r="B92" s="10" t="n"/>
      <c r="C92" s="10" t="n"/>
      <c r="D92" s="10" t="n"/>
      <c r="E92" s="11" t="n"/>
      <c r="F92" s="11" t="n"/>
      <c r="G92" s="10" t="n"/>
      <c r="H92" s="10" t="n"/>
      <c r="I92" s="12">
        <f>IF($A92="","",SUMIFS(mov_cantidad,mov_codigo,$A92,mov_tipo,tipo_entrada))</f>
        <v/>
      </c>
      <c r="J92" s="12">
        <f>IF($A92="","",SUMIFS(mov_cantidad,mov_codigo,$A92,mov_tipo,tipo_salida))</f>
        <v/>
      </c>
      <c r="K92" s="12">
        <f>IF($A92="","",G92+I92-J92)</f>
        <v/>
      </c>
      <c r="L92" s="13">
        <f>IF($A92="","",K92*E92)</f>
        <v/>
      </c>
      <c r="M92" s="14">
        <f>IF(OR($A92="",F92=0),"",(F92-E92)/F92)</f>
        <v/>
      </c>
      <c r="N92" s="7">
        <f>IF($A92="","",IF(K92&lt;=0,"Agotado",IF(K92&lt;=H92,"Reponer","OK")))</f>
        <v/>
      </c>
    </row>
    <row r="93">
      <c r="A93" s="10" t="n"/>
      <c r="B93" s="10" t="n"/>
      <c r="C93" s="10" t="n"/>
      <c r="D93" s="10" t="n"/>
      <c r="E93" s="11" t="n"/>
      <c r="F93" s="11" t="n"/>
      <c r="G93" s="10" t="n"/>
      <c r="H93" s="10" t="n"/>
      <c r="I93" s="12">
        <f>IF($A93="","",SUMIFS(mov_cantidad,mov_codigo,$A93,mov_tipo,tipo_entrada))</f>
        <v/>
      </c>
      <c r="J93" s="12">
        <f>IF($A93="","",SUMIFS(mov_cantidad,mov_codigo,$A93,mov_tipo,tipo_salida))</f>
        <v/>
      </c>
      <c r="K93" s="12">
        <f>IF($A93="","",G93+I93-J93)</f>
        <v/>
      </c>
      <c r="L93" s="13">
        <f>IF($A93="","",K93*E93)</f>
        <v/>
      </c>
      <c r="M93" s="14">
        <f>IF(OR($A93="",F93=0),"",(F93-E93)/F93)</f>
        <v/>
      </c>
      <c r="N93" s="7">
        <f>IF($A93="","",IF(K93&lt;=0,"Agotado",IF(K93&lt;=H93,"Reponer","OK")))</f>
        <v/>
      </c>
    </row>
    <row r="94">
      <c r="A94" s="10" t="n"/>
      <c r="B94" s="10" t="n"/>
      <c r="C94" s="10" t="n"/>
      <c r="D94" s="10" t="n"/>
      <c r="E94" s="11" t="n"/>
      <c r="F94" s="11" t="n"/>
      <c r="G94" s="10" t="n"/>
      <c r="H94" s="10" t="n"/>
      <c r="I94" s="12">
        <f>IF($A94="","",SUMIFS(mov_cantidad,mov_codigo,$A94,mov_tipo,tipo_entrada))</f>
        <v/>
      </c>
      <c r="J94" s="12">
        <f>IF($A94="","",SUMIFS(mov_cantidad,mov_codigo,$A94,mov_tipo,tipo_salida))</f>
        <v/>
      </c>
      <c r="K94" s="12">
        <f>IF($A94="","",G94+I94-J94)</f>
        <v/>
      </c>
      <c r="L94" s="13">
        <f>IF($A94="","",K94*E94)</f>
        <v/>
      </c>
      <c r="M94" s="14">
        <f>IF(OR($A94="",F94=0),"",(F94-E94)/F94)</f>
        <v/>
      </c>
      <c r="N94" s="7">
        <f>IF($A94="","",IF(K94&lt;=0,"Agotado",IF(K94&lt;=H94,"Reponer","OK")))</f>
        <v/>
      </c>
    </row>
    <row r="95">
      <c r="A95" s="10" t="n"/>
      <c r="B95" s="10" t="n"/>
      <c r="C95" s="10" t="n"/>
      <c r="D95" s="10" t="n"/>
      <c r="E95" s="11" t="n"/>
      <c r="F95" s="11" t="n"/>
      <c r="G95" s="10" t="n"/>
      <c r="H95" s="10" t="n"/>
      <c r="I95" s="12">
        <f>IF($A95="","",SUMIFS(mov_cantidad,mov_codigo,$A95,mov_tipo,tipo_entrada))</f>
        <v/>
      </c>
      <c r="J95" s="12">
        <f>IF($A95="","",SUMIFS(mov_cantidad,mov_codigo,$A95,mov_tipo,tipo_salida))</f>
        <v/>
      </c>
      <c r="K95" s="12">
        <f>IF($A95="","",G95+I95-J95)</f>
        <v/>
      </c>
      <c r="L95" s="13">
        <f>IF($A95="","",K95*E95)</f>
        <v/>
      </c>
      <c r="M95" s="14">
        <f>IF(OR($A95="",F95=0),"",(F95-E95)/F95)</f>
        <v/>
      </c>
      <c r="N95" s="7">
        <f>IF($A95="","",IF(K95&lt;=0,"Agotado",IF(K95&lt;=H95,"Reponer","OK")))</f>
        <v/>
      </c>
    </row>
    <row r="96">
      <c r="A96" s="10" t="n"/>
      <c r="B96" s="10" t="n"/>
      <c r="C96" s="10" t="n"/>
      <c r="D96" s="10" t="n"/>
      <c r="E96" s="11" t="n"/>
      <c r="F96" s="11" t="n"/>
      <c r="G96" s="10" t="n"/>
      <c r="H96" s="10" t="n"/>
      <c r="I96" s="12">
        <f>IF($A96="","",SUMIFS(mov_cantidad,mov_codigo,$A96,mov_tipo,tipo_entrada))</f>
        <v/>
      </c>
      <c r="J96" s="12">
        <f>IF($A96="","",SUMIFS(mov_cantidad,mov_codigo,$A96,mov_tipo,tipo_salida))</f>
        <v/>
      </c>
      <c r="K96" s="12">
        <f>IF($A96="","",G96+I96-J96)</f>
        <v/>
      </c>
      <c r="L96" s="13">
        <f>IF($A96="","",K96*E96)</f>
        <v/>
      </c>
      <c r="M96" s="14">
        <f>IF(OR($A96="",F96=0),"",(F96-E96)/F96)</f>
        <v/>
      </c>
      <c r="N96" s="7">
        <f>IF($A96="","",IF(K96&lt;=0,"Agotado",IF(K96&lt;=H96,"Reponer","OK")))</f>
        <v/>
      </c>
    </row>
    <row r="97">
      <c r="A97" s="10" t="n"/>
      <c r="B97" s="10" t="n"/>
      <c r="C97" s="10" t="n"/>
      <c r="D97" s="10" t="n"/>
      <c r="E97" s="11" t="n"/>
      <c r="F97" s="11" t="n"/>
      <c r="G97" s="10" t="n"/>
      <c r="H97" s="10" t="n"/>
      <c r="I97" s="12">
        <f>IF($A97="","",SUMIFS(mov_cantidad,mov_codigo,$A97,mov_tipo,tipo_entrada))</f>
        <v/>
      </c>
      <c r="J97" s="12">
        <f>IF($A97="","",SUMIFS(mov_cantidad,mov_codigo,$A97,mov_tipo,tipo_salida))</f>
        <v/>
      </c>
      <c r="K97" s="12">
        <f>IF($A97="","",G97+I97-J97)</f>
        <v/>
      </c>
      <c r="L97" s="13">
        <f>IF($A97="","",K97*E97)</f>
        <v/>
      </c>
      <c r="M97" s="14">
        <f>IF(OR($A97="",F97=0),"",(F97-E97)/F97)</f>
        <v/>
      </c>
      <c r="N97" s="7">
        <f>IF($A97="","",IF(K97&lt;=0,"Agotado",IF(K97&lt;=H97,"Reponer","OK")))</f>
        <v/>
      </c>
    </row>
    <row r="98">
      <c r="A98" s="10" t="n"/>
      <c r="B98" s="10" t="n"/>
      <c r="C98" s="10" t="n"/>
      <c r="D98" s="10" t="n"/>
      <c r="E98" s="11" t="n"/>
      <c r="F98" s="11" t="n"/>
      <c r="G98" s="10" t="n"/>
      <c r="H98" s="10" t="n"/>
      <c r="I98" s="12">
        <f>IF($A98="","",SUMIFS(mov_cantidad,mov_codigo,$A98,mov_tipo,tipo_entrada))</f>
        <v/>
      </c>
      <c r="J98" s="12">
        <f>IF($A98="","",SUMIFS(mov_cantidad,mov_codigo,$A98,mov_tipo,tipo_salida))</f>
        <v/>
      </c>
      <c r="K98" s="12">
        <f>IF($A98="","",G98+I98-J98)</f>
        <v/>
      </c>
      <c r="L98" s="13">
        <f>IF($A98="","",K98*E98)</f>
        <v/>
      </c>
      <c r="M98" s="14">
        <f>IF(OR($A98="",F98=0),"",(F98-E98)/F98)</f>
        <v/>
      </c>
      <c r="N98" s="7">
        <f>IF($A98="","",IF(K98&lt;=0,"Agotado",IF(K98&lt;=H98,"Reponer","OK")))</f>
        <v/>
      </c>
    </row>
    <row r="99">
      <c r="A99" s="10" t="n"/>
      <c r="B99" s="10" t="n"/>
      <c r="C99" s="10" t="n"/>
      <c r="D99" s="10" t="n"/>
      <c r="E99" s="11" t="n"/>
      <c r="F99" s="11" t="n"/>
      <c r="G99" s="10" t="n"/>
      <c r="H99" s="10" t="n"/>
      <c r="I99" s="12">
        <f>IF($A99="","",SUMIFS(mov_cantidad,mov_codigo,$A99,mov_tipo,tipo_entrada))</f>
        <v/>
      </c>
      <c r="J99" s="12">
        <f>IF($A99="","",SUMIFS(mov_cantidad,mov_codigo,$A99,mov_tipo,tipo_salida))</f>
        <v/>
      </c>
      <c r="K99" s="12">
        <f>IF($A99="","",G99+I99-J99)</f>
        <v/>
      </c>
      <c r="L99" s="13">
        <f>IF($A99="","",K99*E99)</f>
        <v/>
      </c>
      <c r="M99" s="14">
        <f>IF(OR($A99="",F99=0),"",(F99-E99)/F99)</f>
        <v/>
      </c>
      <c r="N99" s="7">
        <f>IF($A99="","",IF(K99&lt;=0,"Agotado",IF(K99&lt;=H99,"Reponer","OK")))</f>
        <v/>
      </c>
    </row>
    <row r="100">
      <c r="A100" s="10" t="n"/>
      <c r="B100" s="10" t="n"/>
      <c r="C100" s="10" t="n"/>
      <c r="D100" s="10" t="n"/>
      <c r="E100" s="11" t="n"/>
      <c r="F100" s="11" t="n"/>
      <c r="G100" s="10" t="n"/>
      <c r="H100" s="10" t="n"/>
      <c r="I100" s="12">
        <f>IF($A100="","",SUMIFS(mov_cantidad,mov_codigo,$A100,mov_tipo,tipo_entrada))</f>
        <v/>
      </c>
      <c r="J100" s="12">
        <f>IF($A100="","",SUMIFS(mov_cantidad,mov_codigo,$A100,mov_tipo,tipo_salida))</f>
        <v/>
      </c>
      <c r="K100" s="12">
        <f>IF($A100="","",G100+I100-J100)</f>
        <v/>
      </c>
      <c r="L100" s="13">
        <f>IF($A100="","",K100*E100)</f>
        <v/>
      </c>
      <c r="M100" s="14">
        <f>IF(OR($A100="",F100=0),"",(F100-E100)/F100)</f>
        <v/>
      </c>
      <c r="N100" s="7">
        <f>IF($A100="","",IF(K100&lt;=0,"Agotado",IF(K100&lt;=H100,"Reponer","OK")))</f>
        <v/>
      </c>
    </row>
    <row r="101">
      <c r="A101" s="10" t="n"/>
      <c r="B101" s="10" t="n"/>
      <c r="C101" s="10" t="n"/>
      <c r="D101" s="10" t="n"/>
      <c r="E101" s="11" t="n"/>
      <c r="F101" s="11" t="n"/>
      <c r="G101" s="10" t="n"/>
      <c r="H101" s="10" t="n"/>
      <c r="I101" s="12">
        <f>IF($A101="","",SUMIFS(mov_cantidad,mov_codigo,$A101,mov_tipo,tipo_entrada))</f>
        <v/>
      </c>
      <c r="J101" s="12">
        <f>IF($A101="","",SUMIFS(mov_cantidad,mov_codigo,$A101,mov_tipo,tipo_salida))</f>
        <v/>
      </c>
      <c r="K101" s="12">
        <f>IF($A101="","",G101+I101-J101)</f>
        <v/>
      </c>
      <c r="L101" s="13">
        <f>IF($A101="","",K101*E101)</f>
        <v/>
      </c>
      <c r="M101" s="14">
        <f>IF(OR($A101="",F101=0),"",(F101-E101)/F101)</f>
        <v/>
      </c>
      <c r="N101" s="7">
        <f>IF($A101="","",IF(K101&lt;=0,"Agotado",IF(K101&lt;=H101,"Reponer","OK")))</f>
        <v/>
      </c>
    </row>
    <row r="102">
      <c r="A102" s="10" t="n"/>
      <c r="B102" s="10" t="n"/>
      <c r="C102" s="10" t="n"/>
      <c r="D102" s="10" t="n"/>
      <c r="E102" s="11" t="n"/>
      <c r="F102" s="11" t="n"/>
      <c r="G102" s="10" t="n"/>
      <c r="H102" s="10" t="n"/>
      <c r="I102" s="12">
        <f>IF($A102="","",SUMIFS(mov_cantidad,mov_codigo,$A102,mov_tipo,tipo_entrada))</f>
        <v/>
      </c>
      <c r="J102" s="12">
        <f>IF($A102="","",SUMIFS(mov_cantidad,mov_codigo,$A102,mov_tipo,tipo_salida))</f>
        <v/>
      </c>
      <c r="K102" s="12">
        <f>IF($A102="","",G102+I102-J102)</f>
        <v/>
      </c>
      <c r="L102" s="13">
        <f>IF($A102="","",K102*E102)</f>
        <v/>
      </c>
      <c r="M102" s="14">
        <f>IF(OR($A102="",F102=0),"",(F102-E102)/F102)</f>
        <v/>
      </c>
      <c r="N102" s="7">
        <f>IF($A102="","",IF(K102&lt;=0,"Agotado",IF(K102&lt;=H102,"Reponer","OK")))</f>
        <v/>
      </c>
    </row>
    <row r="103">
      <c r="A103" s="10" t="n"/>
      <c r="B103" s="10" t="n"/>
      <c r="C103" s="10" t="n"/>
      <c r="D103" s="10" t="n"/>
      <c r="E103" s="11" t="n"/>
      <c r="F103" s="11" t="n"/>
      <c r="G103" s="10" t="n"/>
      <c r="H103" s="10" t="n"/>
      <c r="I103" s="12">
        <f>IF($A103="","",SUMIFS(mov_cantidad,mov_codigo,$A103,mov_tipo,tipo_entrada))</f>
        <v/>
      </c>
      <c r="J103" s="12">
        <f>IF($A103="","",SUMIFS(mov_cantidad,mov_codigo,$A103,mov_tipo,tipo_salida))</f>
        <v/>
      </c>
      <c r="K103" s="12">
        <f>IF($A103="","",G103+I103-J103)</f>
        <v/>
      </c>
      <c r="L103" s="13">
        <f>IF($A103="","",K103*E103)</f>
        <v/>
      </c>
      <c r="M103" s="14">
        <f>IF(OR($A103="",F103=0),"",(F103-E103)/F103)</f>
        <v/>
      </c>
      <c r="N103" s="7">
        <f>IF($A103="","",IF(K103&lt;=0,"Agotado",IF(K103&lt;=H103,"Reponer","OK")))</f>
        <v/>
      </c>
    </row>
    <row r="104">
      <c r="A104" s="10" t="n"/>
      <c r="B104" s="10" t="n"/>
      <c r="C104" s="10" t="n"/>
      <c r="D104" s="10" t="n"/>
      <c r="E104" s="11" t="n"/>
      <c r="F104" s="11" t="n"/>
      <c r="G104" s="10" t="n"/>
      <c r="H104" s="10" t="n"/>
      <c r="I104" s="12">
        <f>IF($A104="","",SUMIFS(mov_cantidad,mov_codigo,$A104,mov_tipo,tipo_entrada))</f>
        <v/>
      </c>
      <c r="J104" s="12">
        <f>IF($A104="","",SUMIFS(mov_cantidad,mov_codigo,$A104,mov_tipo,tipo_salida))</f>
        <v/>
      </c>
      <c r="K104" s="12">
        <f>IF($A104="","",G104+I104-J104)</f>
        <v/>
      </c>
      <c r="L104" s="13">
        <f>IF($A104="","",K104*E104)</f>
        <v/>
      </c>
      <c r="M104" s="14">
        <f>IF(OR($A104="",F104=0),"",(F104-E104)/F104)</f>
        <v/>
      </c>
      <c r="N104" s="7">
        <f>IF($A104="","",IF(K104&lt;=0,"Agotado",IF(K104&lt;=H104,"Reponer","OK")))</f>
        <v/>
      </c>
    </row>
  </sheetData>
  <autoFilter ref="A4:N104"/>
  <conditionalFormatting sqref="N5:N104">
    <cfRule type="expression" priority="1" dxfId="0">
      <formula>$N5="Agotado"</formula>
    </cfRule>
    <cfRule type="expression" priority="2" dxfId="1">
      <formula>$N5="Reponer"</formula>
    </cfRule>
    <cfRule type="expression" priority="3" dxfId="2">
      <formula>$N5="OK"</formula>
    </cfRule>
  </conditionalFormatting>
  <conditionalFormatting sqref="K5:K104">
    <cfRule type="expression" priority="4" dxfId="3">
      <formula>AND(ISNUMBER($K5),$K5&lt;0)</formula>
    </cfRule>
  </conditionalFormatting>
  <dataValidations count="5">
    <dataValidation sqref="A5:A104" showDropDown="0" showInputMessage="0" showErrorMessage="1" allowBlank="1" errorTitle="Dato no válido" error="Este código ya existe. Cada producto debe tener un código único." type="custom" errorStyle="stop">
      <formula1>COUNTIF($A$5:$A$104,A5)=1</formula1>
    </dataValidation>
    <dataValidation sqref="C5:C104" showDropDown="0" showInputMessage="0" showErrorMessage="1" allowBlank="1" errorTitle="Dato no válido" error="Elige una categoría de la lista (se edita en la hoja Configuración)." type="list" errorStyle="stop">
      <formula1>lst_categorias</formula1>
    </dataValidation>
    <dataValidation sqref="D5:D104" showDropDown="0" showInputMessage="0" showErrorMessage="1" allowBlank="1" errorTitle="Dato no válido" error="Elige una unidad de la lista (se edita en la hoja Configuración)." type="list" errorStyle="stop">
      <formula1>lst_unidades</formula1>
    </dataValidation>
    <dataValidation sqref="E5:F1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G5:H1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3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Movimientos</t>
        </is>
      </c>
    </row>
    <row r="2">
      <c r="A2" s="2" t="inlineStr">
        <is>
          <t>Cada compra (Entrada) o venta/uso (Salida) va en una fila nueva. El stock se actualiza solo en «Productos».</t>
        </is>
      </c>
    </row>
    <row r="3">
      <c r="A3" s="3" t="inlineStr">
        <is>
          <t>REGISTRO  ·  escribe aquí</t>
        </is>
      </c>
      <c r="B3" s="3" t="n"/>
      <c r="C3" s="3" t="inlineStr">
        <is>
          <t>CALCULADO</t>
        </is>
      </c>
      <c r="D3" s="3" t="n"/>
      <c r="E3" s="3" t="n"/>
      <c r="F3" s="3" t="n"/>
    </row>
    <row r="4" ht="32" customHeight="1">
      <c r="A4" s="9" t="inlineStr">
        <is>
          <t>Fecha</t>
        </is>
      </c>
      <c r="B4" s="9" t="inlineStr">
        <is>
          <t>Código</t>
        </is>
      </c>
      <c r="C4" s="9" t="inlineStr">
        <is>
          <t>Producto</t>
        </is>
      </c>
      <c r="D4" s="9" t="inlineStr">
        <is>
          <t>Tipo</t>
        </is>
      </c>
      <c r="E4" s="9" t="inlineStr">
        <is>
          <t>Cantidad</t>
        </is>
      </c>
      <c r="F4" s="9" t="inlineStr">
        <is>
          <t>Nota</t>
        </is>
      </c>
    </row>
    <row r="5">
      <c r="A5" s="15" t="n">
        <v>46296</v>
      </c>
      <c r="B5" s="10" t="inlineStr">
        <is>
          <t>BEB-001</t>
        </is>
      </c>
      <c r="C5" s="12">
        <f>IF($B5="","",IFERROR(INDEX(prod_nombre,MATCH($B5,prod_codigo,0)),"Código no existe"))</f>
        <v/>
      </c>
      <c r="D5" s="6" t="inlineStr">
        <is>
          <t>Salida</t>
        </is>
      </c>
      <c r="E5" s="6" t="n">
        <v>24</v>
      </c>
      <c r="F5" s="10" t="inlineStr">
        <is>
          <t>Venta mostrador</t>
        </is>
      </c>
    </row>
    <row r="6">
      <c r="A6" s="15" t="n">
        <v>46297</v>
      </c>
      <c r="B6" s="10" t="inlineStr">
        <is>
          <t>SNK-002</t>
        </is>
      </c>
      <c r="C6" s="12">
        <f>IF($B6="","",IFERROR(INDEX(prod_nombre,MATCH($B6,prod_codigo,0)),"Código no existe"))</f>
        <v/>
      </c>
      <c r="D6" s="6" t="inlineStr">
        <is>
          <t>Salida</t>
        </is>
      </c>
      <c r="E6" s="6" t="n">
        <v>30</v>
      </c>
      <c r="F6" s="10" t="inlineStr">
        <is>
          <t>Venta mostrador</t>
        </is>
      </c>
    </row>
    <row r="7">
      <c r="A7" s="15" t="n">
        <v>46298</v>
      </c>
      <c r="B7" s="10" t="inlineStr">
        <is>
          <t>ABA-001</t>
        </is>
      </c>
      <c r="C7" s="12">
        <f>IF($B7="","",IFERROR(INDEX(prod_nombre,MATCH($B7,prod_codigo,0)),"Código no existe"))</f>
        <v/>
      </c>
      <c r="D7" s="6" t="inlineStr">
        <is>
          <t>Salida</t>
        </is>
      </c>
      <c r="E7" s="6" t="n">
        <v>12</v>
      </c>
      <c r="F7" s="10" t="inlineStr">
        <is>
          <t>Venta mostrador</t>
        </is>
      </c>
    </row>
    <row r="8">
      <c r="A8" s="15" t="n">
        <v>46300</v>
      </c>
      <c r="B8" s="10" t="inlineStr">
        <is>
          <t>LAC-001</t>
        </is>
      </c>
      <c r="C8" s="12">
        <f>IF($B8="","",IFERROR(INDEX(prod_nombre,MATCH($B8,prod_codigo,0)),"Código no existe"))</f>
        <v/>
      </c>
      <c r="D8" s="6" t="inlineStr">
        <is>
          <t>Salida</t>
        </is>
      </c>
      <c r="E8" s="6" t="n">
        <v>40</v>
      </c>
      <c r="F8" s="10" t="inlineStr">
        <is>
          <t>Venta mostrador</t>
        </is>
      </c>
    </row>
    <row r="9">
      <c r="A9" s="15" t="n">
        <v>46301</v>
      </c>
      <c r="B9" s="10" t="inlineStr">
        <is>
          <t>BEB-002</t>
        </is>
      </c>
      <c r="C9" s="12">
        <f>IF($B9="","",IFERROR(INDEX(prod_nombre,MATCH($B9,prod_codigo,0)),"Código no existe"))</f>
        <v/>
      </c>
      <c r="D9" s="6" t="inlineStr">
        <is>
          <t>Salida</t>
        </is>
      </c>
      <c r="E9" s="6" t="n">
        <v>30</v>
      </c>
      <c r="F9" s="10" t="inlineStr">
        <is>
          <t>Venta mostrador</t>
        </is>
      </c>
    </row>
    <row r="10">
      <c r="A10" s="15" t="n">
        <v>46302</v>
      </c>
      <c r="B10" s="10" t="inlineStr">
        <is>
          <t>BEB-003</t>
        </is>
      </c>
      <c r="C10" s="12">
        <f>IF($B10="","",IFERROR(INDEX(prod_nombre,MATCH($B10,prod_codigo,0)),"Código no existe"))</f>
        <v/>
      </c>
      <c r="D10" s="6" t="inlineStr">
        <is>
          <t>Salida</t>
        </is>
      </c>
      <c r="E10" s="6" t="n">
        <v>18</v>
      </c>
      <c r="F10" s="10" t="inlineStr">
        <is>
          <t>Venta mostrador</t>
        </is>
      </c>
    </row>
    <row r="11">
      <c r="A11" s="15" t="n">
        <v>46303</v>
      </c>
      <c r="B11" s="10" t="inlineStr">
        <is>
          <t>PAP-002</t>
        </is>
      </c>
      <c r="C11" s="12">
        <f>IF($B11="","",IFERROR(INDEX(prod_nombre,MATCH($B11,prod_codigo,0)),"Código no existe"))</f>
        <v/>
      </c>
      <c r="D11" s="6" t="inlineStr">
        <is>
          <t>Salida</t>
        </is>
      </c>
      <c r="E11" s="6" t="n">
        <v>40</v>
      </c>
      <c r="F11" s="10" t="inlineStr">
        <is>
          <t>Venta mostrador</t>
        </is>
      </c>
    </row>
    <row r="12">
      <c r="A12" s="15" t="n">
        <v>46304</v>
      </c>
      <c r="B12" s="10" t="inlineStr">
        <is>
          <t>LIM-001</t>
        </is>
      </c>
      <c r="C12" s="12">
        <f>IF($B12="","",IFERROR(INDEX(prod_nombre,MATCH($B12,prod_codigo,0)),"Código no existe"))</f>
        <v/>
      </c>
      <c r="D12" s="6" t="inlineStr">
        <is>
          <t>Salida</t>
        </is>
      </c>
      <c r="E12" s="6" t="n">
        <v>6</v>
      </c>
      <c r="F12" s="10" t="inlineStr">
        <is>
          <t>Venta mostrador</t>
        </is>
      </c>
    </row>
    <row r="13">
      <c r="A13" s="15" t="n">
        <v>46305</v>
      </c>
      <c r="B13" s="10" t="inlineStr">
        <is>
          <t>HIG-001</t>
        </is>
      </c>
      <c r="C13" s="12">
        <f>IF($B13="","",IFERROR(INDEX(prod_nombre,MATCH($B13,prod_codigo,0)),"Código no existe"))</f>
        <v/>
      </c>
      <c r="D13" s="6" t="inlineStr">
        <is>
          <t>Salida</t>
        </is>
      </c>
      <c r="E13" s="6" t="n">
        <v>14</v>
      </c>
      <c r="F13" s="10" t="inlineStr">
        <is>
          <t>Venta mostrador</t>
        </is>
      </c>
    </row>
    <row r="14">
      <c r="A14" s="15" t="n">
        <v>46307</v>
      </c>
      <c r="B14" s="10" t="inlineStr">
        <is>
          <t>SNK-001</t>
        </is>
      </c>
      <c r="C14" s="12">
        <f>IF($B14="","",IFERROR(INDEX(prod_nombre,MATCH($B14,prod_codigo,0)),"Código no existe"))</f>
        <v/>
      </c>
      <c r="D14" s="6" t="inlineStr">
        <is>
          <t>Salida</t>
        </is>
      </c>
      <c r="E14" s="6" t="n">
        <v>45</v>
      </c>
      <c r="F14" s="10" t="inlineStr">
        <is>
          <t>Venta mostrador</t>
        </is>
      </c>
    </row>
    <row r="15">
      <c r="A15" s="15" t="n">
        <v>46308</v>
      </c>
      <c r="B15" s="10" t="inlineStr">
        <is>
          <t>BEB-001</t>
        </is>
      </c>
      <c r="C15" s="12">
        <f>IF($B15="","",IFERROR(INDEX(prod_nombre,MATCH($B15,prod_codigo,0)),"Código no existe"))</f>
        <v/>
      </c>
      <c r="D15" s="6" t="inlineStr">
        <is>
          <t>Salida</t>
        </is>
      </c>
      <c r="E15" s="6" t="n">
        <v>42</v>
      </c>
      <c r="F15" s="10" t="inlineStr">
        <is>
          <t>Venta mayorista</t>
        </is>
      </c>
    </row>
    <row r="16">
      <c r="A16" s="15" t="n">
        <v>46309</v>
      </c>
      <c r="B16" s="10" t="inlineStr">
        <is>
          <t>ABA-001</t>
        </is>
      </c>
      <c r="C16" s="12">
        <f>IF($B16="","",IFERROR(INDEX(prod_nombre,MATCH($B16,prod_codigo,0)),"Código no existe"))</f>
        <v/>
      </c>
      <c r="D16" s="6" t="inlineStr">
        <is>
          <t>Salida</t>
        </is>
      </c>
      <c r="E16" s="6" t="n">
        <v>15</v>
      </c>
      <c r="F16" s="10" t="inlineStr">
        <is>
          <t>Venta mostrador</t>
        </is>
      </c>
    </row>
    <row r="17">
      <c r="A17" s="15" t="n">
        <v>46310</v>
      </c>
      <c r="B17" s="10" t="inlineStr">
        <is>
          <t>BEB-002</t>
        </is>
      </c>
      <c r="C17" s="12">
        <f>IF($B17="","",IFERROR(INDEX(prod_nombre,MATCH($B17,prod_codigo,0)),"Código no existe"))</f>
        <v/>
      </c>
      <c r="D17" s="6" t="inlineStr">
        <is>
          <t>Entrada</t>
        </is>
      </c>
      <c r="E17" s="6" t="n">
        <v>36</v>
      </c>
      <c r="F17" s="10" t="inlineStr">
        <is>
          <t>Compra a proveedor</t>
        </is>
      </c>
    </row>
    <row r="18">
      <c r="A18" s="15" t="n">
        <v>46310</v>
      </c>
      <c r="B18" s="10" t="inlineStr">
        <is>
          <t>SNK-002</t>
        </is>
      </c>
      <c r="C18" s="12">
        <f>IF($B18="","",IFERROR(INDEX(prod_nombre,MATCH($B18,prod_codigo,0)),"Código no existe"))</f>
        <v/>
      </c>
      <c r="D18" s="6" t="inlineStr">
        <is>
          <t>Entrada</t>
        </is>
      </c>
      <c r="E18" s="6" t="n">
        <v>60</v>
      </c>
      <c r="F18" s="10" t="inlineStr">
        <is>
          <t>Compra a proveedor</t>
        </is>
      </c>
    </row>
    <row r="19">
      <c r="A19" s="15" t="n">
        <v>46311</v>
      </c>
      <c r="B19" s="10" t="inlineStr">
        <is>
          <t>LAC-001</t>
        </is>
      </c>
      <c r="C19" s="12">
        <f>IF($B19="","",IFERROR(INDEX(prod_nombre,MATCH($B19,prod_codigo,0)),"Código no existe"))</f>
        <v/>
      </c>
      <c r="D19" s="6" t="inlineStr">
        <is>
          <t>Entrada</t>
        </is>
      </c>
      <c r="E19" s="6" t="n">
        <v>72</v>
      </c>
      <c r="F19" s="10" t="inlineStr">
        <is>
          <t>Compra a proveedor</t>
        </is>
      </c>
    </row>
    <row r="20">
      <c r="A20" s="15" t="n">
        <v>46311</v>
      </c>
      <c r="B20" s="10" t="inlineStr">
        <is>
          <t>ABA-002</t>
        </is>
      </c>
      <c r="C20" s="12">
        <f>IF($B20="","",IFERROR(INDEX(prod_nombre,MATCH($B20,prod_codigo,0)),"Código no existe"))</f>
        <v/>
      </c>
      <c r="D20" s="6" t="inlineStr">
        <is>
          <t>Entrada</t>
        </is>
      </c>
      <c r="E20" s="6" t="n">
        <v>24</v>
      </c>
      <c r="F20" s="10" t="inlineStr">
        <is>
          <t>Compra a proveedor</t>
        </is>
      </c>
    </row>
    <row r="21">
      <c r="A21" s="15" t="n">
        <v>46312</v>
      </c>
      <c r="B21" s="10" t="inlineStr">
        <is>
          <t>LIM-002</t>
        </is>
      </c>
      <c r="C21" s="12">
        <f>IF($B21="","",IFERROR(INDEX(prod_nombre,MATCH($B21,prod_codigo,0)),"Código no existe"))</f>
        <v/>
      </c>
      <c r="D21" s="6" t="inlineStr">
        <is>
          <t>Entrada</t>
        </is>
      </c>
      <c r="E21" s="6" t="n">
        <v>24</v>
      </c>
      <c r="F21" s="10" t="inlineStr">
        <is>
          <t>Compra a proveedor</t>
        </is>
      </c>
    </row>
    <row r="22">
      <c r="A22" s="15" t="n">
        <v>46312</v>
      </c>
      <c r="B22" s="10" t="inlineStr">
        <is>
          <t>SNK-001</t>
        </is>
      </c>
      <c r="C22" s="12">
        <f>IF($B22="","",IFERROR(INDEX(prod_nombre,MATCH($B22,prod_codigo,0)),"Código no existe"))</f>
        <v/>
      </c>
      <c r="D22" s="6" t="inlineStr">
        <is>
          <t>Entrada</t>
        </is>
      </c>
      <c r="E22" s="6" t="n">
        <v>40</v>
      </c>
      <c r="F22" s="10" t="inlineStr">
        <is>
          <t>Compra a proveedor</t>
        </is>
      </c>
    </row>
    <row r="23">
      <c r="A23" s="15" t="n">
        <v>46314</v>
      </c>
      <c r="B23" s="10" t="inlineStr">
        <is>
          <t>ABA-002</t>
        </is>
      </c>
      <c r="C23" s="12">
        <f>IF($B23="","",IFERROR(INDEX(prod_nombre,MATCH($B23,prod_codigo,0)),"Código no existe"))</f>
        <v/>
      </c>
      <c r="D23" s="6" t="inlineStr">
        <is>
          <t>Salida</t>
        </is>
      </c>
      <c r="E23" s="6" t="n">
        <v>14</v>
      </c>
      <c r="F23" s="10" t="inlineStr">
        <is>
          <t>Venta mostrador</t>
        </is>
      </c>
    </row>
    <row r="24">
      <c r="A24" s="15" t="n">
        <v>46315</v>
      </c>
      <c r="B24" s="10" t="inlineStr">
        <is>
          <t>PAP-001</t>
        </is>
      </c>
      <c r="C24" s="12">
        <f>IF($B24="","",IFERROR(INDEX(prod_nombre,MATCH($B24,prod_codigo,0)),"Código no existe"))</f>
        <v/>
      </c>
      <c r="D24" s="6" t="inlineStr">
        <is>
          <t>Salida</t>
        </is>
      </c>
      <c r="E24" s="6" t="n">
        <v>10</v>
      </c>
      <c r="F24" s="10" t="inlineStr">
        <is>
          <t>Venta mostrador</t>
        </is>
      </c>
    </row>
    <row r="25">
      <c r="A25" s="15" t="n">
        <v>46315</v>
      </c>
      <c r="B25" s="10" t="inlineStr">
        <is>
          <t>ABA-003</t>
        </is>
      </c>
      <c r="C25" s="12">
        <f>IF($B25="","",IFERROR(INDEX(prod_nombre,MATCH($B25,prod_codigo,0)),"Código no existe"))</f>
        <v/>
      </c>
      <c r="D25" s="6" t="inlineStr">
        <is>
          <t>Salida</t>
        </is>
      </c>
      <c r="E25" s="6" t="n">
        <v>10</v>
      </c>
      <c r="F25" s="10" t="inlineStr">
        <is>
          <t>Venta mostrador</t>
        </is>
      </c>
    </row>
    <row r="26">
      <c r="A26" s="15" t="n">
        <v>46316</v>
      </c>
      <c r="B26" s="10" t="inlineStr">
        <is>
          <t>BEB-003</t>
        </is>
      </c>
      <c r="C26" s="12">
        <f>IF($B26="","",IFERROR(INDEX(prod_nombre,MATCH($B26,prod_codigo,0)),"Código no existe"))</f>
        <v/>
      </c>
      <c r="D26" s="6" t="inlineStr">
        <is>
          <t>Salida</t>
        </is>
      </c>
      <c r="E26" s="6" t="n">
        <v>22</v>
      </c>
      <c r="F26" s="10" t="inlineStr">
        <is>
          <t>Venta mostrador</t>
        </is>
      </c>
    </row>
    <row r="27">
      <c r="A27" s="15" t="n">
        <v>46316</v>
      </c>
      <c r="B27" s="10" t="inlineStr">
        <is>
          <t>LIM-002</t>
        </is>
      </c>
      <c r="C27" s="12">
        <f>IF($B27="","",IFERROR(INDEX(prod_nombre,MATCH($B27,prod_codigo,0)),"Código no existe"))</f>
        <v/>
      </c>
      <c r="D27" s="6" t="inlineStr">
        <is>
          <t>Salida</t>
        </is>
      </c>
      <c r="E27" s="6" t="n">
        <v>8</v>
      </c>
      <c r="F27" s="10" t="inlineStr">
        <is>
          <t>Venta mostrador</t>
        </is>
      </c>
    </row>
    <row r="28">
      <c r="A28" s="15" t="n">
        <v>46317</v>
      </c>
      <c r="B28" s="10" t="inlineStr">
        <is>
          <t>SNK-002</t>
        </is>
      </c>
      <c r="C28" s="12">
        <f>IF($B28="","",IFERROR(INDEX(prod_nombre,MATCH($B28,prod_codigo,0)),"Código no existe"))</f>
        <v/>
      </c>
      <c r="D28" s="6" t="inlineStr">
        <is>
          <t>Salida</t>
        </is>
      </c>
      <c r="E28" s="6" t="n">
        <v>35</v>
      </c>
      <c r="F28" s="10" t="inlineStr">
        <is>
          <t>Venta mostrador</t>
        </is>
      </c>
    </row>
    <row r="29">
      <c r="A29" s="15" t="n">
        <v>46317</v>
      </c>
      <c r="B29" s="10" t="inlineStr">
        <is>
          <t>PAP-002</t>
        </is>
      </c>
      <c r="C29" s="12">
        <f>IF($B29="","",IFERROR(INDEX(prod_nombre,MATCH($B29,prod_codigo,0)),"Código no existe"))</f>
        <v/>
      </c>
      <c r="D29" s="6" t="inlineStr">
        <is>
          <t>Salida</t>
        </is>
      </c>
      <c r="E29" s="6" t="n">
        <v>35</v>
      </c>
      <c r="F29" s="10" t="inlineStr">
        <is>
          <t>Venta mostrador</t>
        </is>
      </c>
    </row>
    <row r="30">
      <c r="A30" s="15" t="n">
        <v>46318</v>
      </c>
      <c r="B30" s="10" t="inlineStr">
        <is>
          <t>LAC-001</t>
        </is>
      </c>
      <c r="C30" s="12">
        <f>IF($B30="","",IFERROR(INDEX(prod_nombre,MATCH($B30,prod_codigo,0)),"Código no existe"))</f>
        <v/>
      </c>
      <c r="D30" s="6" t="inlineStr">
        <is>
          <t>Salida</t>
        </is>
      </c>
      <c r="E30" s="6" t="n">
        <v>36</v>
      </c>
      <c r="F30" s="10" t="inlineStr">
        <is>
          <t>Venta mostrador</t>
        </is>
      </c>
    </row>
    <row r="31">
      <c r="A31" s="15" t="n">
        <v>46318</v>
      </c>
      <c r="B31" s="10" t="inlineStr">
        <is>
          <t>HIG-001</t>
        </is>
      </c>
      <c r="C31" s="12">
        <f>IF($B31="","",IFERROR(INDEX(prod_nombre,MATCH($B31,prod_codigo,0)),"Código no existe"))</f>
        <v/>
      </c>
      <c r="D31" s="6" t="inlineStr">
        <is>
          <t>Salida</t>
        </is>
      </c>
      <c r="E31" s="6" t="n">
        <v>16</v>
      </c>
      <c r="F31" s="10" t="inlineStr">
        <is>
          <t>Venta mostrador</t>
        </is>
      </c>
    </row>
    <row r="32">
      <c r="A32" s="15" t="n">
        <v>46319</v>
      </c>
      <c r="B32" s="10" t="inlineStr">
        <is>
          <t>ABA-001</t>
        </is>
      </c>
      <c r="C32" s="12">
        <f>IF($B32="","",IFERROR(INDEX(prod_nombre,MATCH($B32,prod_codigo,0)),"Código no existe"))</f>
        <v/>
      </c>
      <c r="D32" s="6" t="inlineStr">
        <is>
          <t>Salida</t>
        </is>
      </c>
      <c r="E32" s="6" t="n">
        <v>10</v>
      </c>
      <c r="F32" s="10" t="inlineStr">
        <is>
          <t>Venta mostrador</t>
        </is>
      </c>
    </row>
    <row r="33">
      <c r="A33" s="15" t="n">
        <v>46319</v>
      </c>
      <c r="B33" s="10" t="inlineStr">
        <is>
          <t>SNK-001</t>
        </is>
      </c>
      <c r="C33" s="12">
        <f>IF($B33="","",IFERROR(INDEX(prod_nombre,MATCH($B33,prod_codigo,0)),"Código no existe"))</f>
        <v/>
      </c>
      <c r="D33" s="6" t="inlineStr">
        <is>
          <t>Salida</t>
        </is>
      </c>
      <c r="E33" s="6" t="n">
        <v>38</v>
      </c>
      <c r="F33" s="10" t="inlineStr">
        <is>
          <t>Venta mostrador</t>
        </is>
      </c>
    </row>
    <row r="34">
      <c r="A34" s="15" t="n">
        <v>46321</v>
      </c>
      <c r="B34" s="10" t="inlineStr">
        <is>
          <t>BEB-001</t>
        </is>
      </c>
      <c r="C34" s="12">
        <f>IF($B34="","",IFERROR(INDEX(prod_nombre,MATCH($B34,prod_codigo,0)),"Código no existe"))</f>
        <v/>
      </c>
      <c r="D34" s="6" t="inlineStr">
        <is>
          <t>Entrada</t>
        </is>
      </c>
      <c r="E34" s="6" t="n">
        <v>48</v>
      </c>
      <c r="F34" s="10" t="inlineStr">
        <is>
          <t>Compra a proveedor</t>
        </is>
      </c>
    </row>
    <row r="35">
      <c r="A35" s="15" t="n">
        <v>46321</v>
      </c>
      <c r="B35" s="10" t="inlineStr">
        <is>
          <t>BEB-001</t>
        </is>
      </c>
      <c r="C35" s="12">
        <f>IF($B35="","",IFERROR(INDEX(prod_nombre,MATCH($B35,prod_codigo,0)),"Código no existe"))</f>
        <v/>
      </c>
      <c r="D35" s="6" t="inlineStr">
        <is>
          <t>Salida</t>
        </is>
      </c>
      <c r="E35" s="6" t="n">
        <v>58</v>
      </c>
      <c r="F35" s="10" t="inlineStr">
        <is>
          <t>Venta mostrador</t>
        </is>
      </c>
    </row>
    <row r="36">
      <c r="A36" s="15" t="n">
        <v>46321</v>
      </c>
      <c r="B36" s="10" t="inlineStr">
        <is>
          <t>BEB-002</t>
        </is>
      </c>
      <c r="C36" s="12">
        <f>IF($B36="","",IFERROR(INDEX(prod_nombre,MATCH($B36,prod_codigo,0)),"Código no existe"))</f>
        <v/>
      </c>
      <c r="D36" s="6" t="inlineStr">
        <is>
          <t>Salida</t>
        </is>
      </c>
      <c r="E36" s="6" t="n">
        <v>28</v>
      </c>
      <c r="F36" s="10" t="inlineStr">
        <is>
          <t>Venta mostrador</t>
        </is>
      </c>
    </row>
    <row r="37">
      <c r="A37" s="15" t="n">
        <v>46322</v>
      </c>
      <c r="B37" s="10" t="inlineStr">
        <is>
          <t>LIM-001</t>
        </is>
      </c>
      <c r="C37" s="12">
        <f>IF($B37="","",IFERROR(INDEX(prod_nombre,MATCH($B37,prod_codigo,0)),"Código no existe"))</f>
        <v/>
      </c>
      <c r="D37" s="6" t="inlineStr">
        <is>
          <t>Salida</t>
        </is>
      </c>
      <c r="E37" s="6" t="n">
        <v>5</v>
      </c>
      <c r="F37" s="10" t="inlineStr">
        <is>
          <t>Venta mostrador</t>
        </is>
      </c>
    </row>
    <row r="38">
      <c r="A38" s="15" t="n">
        <v>46322</v>
      </c>
      <c r="B38" s="10" t="inlineStr">
        <is>
          <t>PAP-001</t>
        </is>
      </c>
      <c r="C38" s="12">
        <f>IF($B38="","",IFERROR(INDEX(prod_nombre,MATCH($B38,prod_codigo,0)),"Código no existe"))</f>
        <v/>
      </c>
      <c r="D38" s="6" t="inlineStr">
        <is>
          <t>Salida</t>
        </is>
      </c>
      <c r="E38" s="6" t="n">
        <v>12</v>
      </c>
      <c r="F38" s="10" t="inlineStr">
        <is>
          <t>Venta mostrador</t>
        </is>
      </c>
    </row>
    <row r="39">
      <c r="A39" s="15" t="n">
        <v>46322</v>
      </c>
      <c r="B39" s="10" t="inlineStr">
        <is>
          <t>SNK-002</t>
        </is>
      </c>
      <c r="C39" s="12">
        <f>IF($B39="","",IFERROR(INDEX(prod_nombre,MATCH($B39,prod_codigo,0)),"Código no existe"))</f>
        <v/>
      </c>
      <c r="D39" s="6" t="inlineStr">
        <is>
          <t>Salida</t>
        </is>
      </c>
      <c r="E39" s="6" t="n">
        <v>20</v>
      </c>
      <c r="F39" s="10" t="inlineStr">
        <is>
          <t>Venta mostrador</t>
        </is>
      </c>
    </row>
    <row r="40">
      <c r="A40" s="15" t="n">
        <v>46322</v>
      </c>
      <c r="B40" s="10" t="inlineStr">
        <is>
          <t>LIM-002</t>
        </is>
      </c>
      <c r="C40" s="12">
        <f>IF($B40="","",IFERROR(INDEX(prod_nombre,MATCH($B40,prod_codigo,0)),"Código no existe"))</f>
        <v/>
      </c>
      <c r="D40" s="6" t="inlineStr">
        <is>
          <t>Salida</t>
        </is>
      </c>
      <c r="E40" s="6" t="n">
        <v>10</v>
      </c>
      <c r="F40" s="10" t="inlineStr">
        <is>
          <t>Venta mostrador</t>
        </is>
      </c>
    </row>
    <row r="41">
      <c r="A41" s="15" t="n">
        <v>46322</v>
      </c>
      <c r="B41" s="10" t="inlineStr">
        <is>
          <t>ABA-002</t>
        </is>
      </c>
      <c r="C41" s="12">
        <f>IF($B41="","",IFERROR(INDEX(prod_nombre,MATCH($B41,prod_codigo,0)),"Código no existe"))</f>
        <v/>
      </c>
      <c r="D41" s="6" t="inlineStr">
        <is>
          <t>Salida</t>
        </is>
      </c>
      <c r="E41" s="6" t="n">
        <v>12</v>
      </c>
      <c r="F41" s="10" t="inlineStr">
        <is>
          <t>Venta mostrador</t>
        </is>
      </c>
    </row>
    <row r="42">
      <c r="A42" s="15" t="n">
        <v>46322</v>
      </c>
      <c r="B42" s="10" t="inlineStr">
        <is>
          <t>ABA-003</t>
        </is>
      </c>
      <c r="C42" s="12">
        <f>IF($B42="","",IFERROR(INDEX(prod_nombre,MATCH($B42,prod_codigo,0)),"Código no existe"))</f>
        <v/>
      </c>
      <c r="D42" s="6" t="inlineStr">
        <is>
          <t>Salida</t>
        </is>
      </c>
      <c r="E42" s="6" t="n">
        <v>8</v>
      </c>
      <c r="F42" s="10" t="inlineStr">
        <is>
          <t>Venta mostrador</t>
        </is>
      </c>
    </row>
    <row r="43">
      <c r="A43" s="15" t="n"/>
      <c r="B43" s="10" t="n"/>
      <c r="C43" s="12">
        <f>IF($B43="","",IFERROR(INDEX(prod_nombre,MATCH($B43,prod_codigo,0)),"Código no existe"))</f>
        <v/>
      </c>
      <c r="D43" s="6" t="n"/>
      <c r="E43" s="6" t="n"/>
      <c r="F43" s="10" t="n"/>
    </row>
    <row r="44">
      <c r="A44" s="15" t="n"/>
      <c r="B44" s="10" t="n"/>
      <c r="C44" s="12">
        <f>IF($B44="","",IFERROR(INDEX(prod_nombre,MATCH($B44,prod_codigo,0)),"Código no existe"))</f>
        <v/>
      </c>
      <c r="D44" s="6" t="n"/>
      <c r="E44" s="6" t="n"/>
      <c r="F44" s="10" t="n"/>
    </row>
    <row r="45">
      <c r="A45" s="15" t="n"/>
      <c r="B45" s="10" t="n"/>
      <c r="C45" s="12">
        <f>IF($B45="","",IFERROR(INDEX(prod_nombre,MATCH($B45,prod_codigo,0)),"Código no existe"))</f>
        <v/>
      </c>
      <c r="D45" s="6" t="n"/>
      <c r="E45" s="6" t="n"/>
      <c r="F45" s="10" t="n"/>
    </row>
    <row r="46">
      <c r="A46" s="15" t="n"/>
      <c r="B46" s="10" t="n"/>
      <c r="C46" s="12">
        <f>IF($B46="","",IFERROR(INDEX(prod_nombre,MATCH($B46,prod_codigo,0)),"Código no existe"))</f>
        <v/>
      </c>
      <c r="D46" s="6" t="n"/>
      <c r="E46" s="6" t="n"/>
      <c r="F46" s="10" t="n"/>
    </row>
    <row r="47">
      <c r="A47" s="15" t="n"/>
      <c r="B47" s="10" t="n"/>
      <c r="C47" s="12">
        <f>IF($B47="","",IFERROR(INDEX(prod_nombre,MATCH($B47,prod_codigo,0)),"Código no existe"))</f>
        <v/>
      </c>
      <c r="D47" s="6" t="n"/>
      <c r="E47" s="6" t="n"/>
      <c r="F47" s="10" t="n"/>
    </row>
    <row r="48">
      <c r="A48" s="15" t="n"/>
      <c r="B48" s="10" t="n"/>
      <c r="C48" s="12">
        <f>IF($B48="","",IFERROR(INDEX(prod_nombre,MATCH($B48,prod_codigo,0)),"Código no existe"))</f>
        <v/>
      </c>
      <c r="D48" s="6" t="n"/>
      <c r="E48" s="6" t="n"/>
      <c r="F48" s="10" t="n"/>
    </row>
    <row r="49">
      <c r="A49" s="15" t="n"/>
      <c r="B49" s="10" t="n"/>
      <c r="C49" s="12">
        <f>IF($B49="","",IFERROR(INDEX(prod_nombre,MATCH($B49,prod_codigo,0)),"Código no existe"))</f>
        <v/>
      </c>
      <c r="D49" s="6" t="n"/>
      <c r="E49" s="6" t="n"/>
      <c r="F49" s="10" t="n"/>
    </row>
    <row r="50">
      <c r="A50" s="15" t="n"/>
      <c r="B50" s="10" t="n"/>
      <c r="C50" s="12">
        <f>IF($B50="","",IFERROR(INDEX(prod_nombre,MATCH($B50,prod_codigo,0)),"Código no existe"))</f>
        <v/>
      </c>
      <c r="D50" s="6" t="n"/>
      <c r="E50" s="6" t="n"/>
      <c r="F50" s="10" t="n"/>
    </row>
    <row r="51">
      <c r="A51" s="15" t="n"/>
      <c r="B51" s="10" t="n"/>
      <c r="C51" s="12">
        <f>IF($B51="","",IFERROR(INDEX(prod_nombre,MATCH($B51,prod_codigo,0)),"Código no existe"))</f>
        <v/>
      </c>
      <c r="D51" s="6" t="n"/>
      <c r="E51" s="6" t="n"/>
      <c r="F51" s="10" t="n"/>
    </row>
    <row r="52">
      <c r="A52" s="15" t="n"/>
      <c r="B52" s="10" t="n"/>
      <c r="C52" s="12">
        <f>IF($B52="","",IFERROR(INDEX(prod_nombre,MATCH($B52,prod_codigo,0)),"Código no existe"))</f>
        <v/>
      </c>
      <c r="D52" s="6" t="n"/>
      <c r="E52" s="6" t="n"/>
      <c r="F52" s="10" t="n"/>
    </row>
    <row r="53">
      <c r="A53" s="15" t="n"/>
      <c r="B53" s="10" t="n"/>
      <c r="C53" s="12">
        <f>IF($B53="","",IFERROR(INDEX(prod_nombre,MATCH($B53,prod_codigo,0)),"Código no existe"))</f>
        <v/>
      </c>
      <c r="D53" s="6" t="n"/>
      <c r="E53" s="6" t="n"/>
      <c r="F53" s="10" t="n"/>
    </row>
    <row r="54">
      <c r="A54" s="15" t="n"/>
      <c r="B54" s="10" t="n"/>
      <c r="C54" s="12">
        <f>IF($B54="","",IFERROR(INDEX(prod_nombre,MATCH($B54,prod_codigo,0)),"Código no existe"))</f>
        <v/>
      </c>
      <c r="D54" s="6" t="n"/>
      <c r="E54" s="6" t="n"/>
      <c r="F54" s="10" t="n"/>
    </row>
    <row r="55">
      <c r="A55" s="15" t="n"/>
      <c r="B55" s="10" t="n"/>
      <c r="C55" s="12">
        <f>IF($B55="","",IFERROR(INDEX(prod_nombre,MATCH($B55,prod_codigo,0)),"Código no existe"))</f>
        <v/>
      </c>
      <c r="D55" s="6" t="n"/>
      <c r="E55" s="6" t="n"/>
      <c r="F55" s="10" t="n"/>
    </row>
    <row r="56">
      <c r="A56" s="15" t="n"/>
      <c r="B56" s="10" t="n"/>
      <c r="C56" s="12">
        <f>IF($B56="","",IFERROR(INDEX(prod_nombre,MATCH($B56,prod_codigo,0)),"Código no existe"))</f>
        <v/>
      </c>
      <c r="D56" s="6" t="n"/>
      <c r="E56" s="6" t="n"/>
      <c r="F56" s="10" t="n"/>
    </row>
    <row r="57">
      <c r="A57" s="15" t="n"/>
      <c r="B57" s="10" t="n"/>
      <c r="C57" s="12">
        <f>IF($B57="","",IFERROR(INDEX(prod_nombre,MATCH($B57,prod_codigo,0)),"Código no existe"))</f>
        <v/>
      </c>
      <c r="D57" s="6" t="n"/>
      <c r="E57" s="6" t="n"/>
      <c r="F57" s="10" t="n"/>
    </row>
    <row r="58">
      <c r="A58" s="15" t="n"/>
      <c r="B58" s="10" t="n"/>
      <c r="C58" s="12">
        <f>IF($B58="","",IFERROR(INDEX(prod_nombre,MATCH($B58,prod_codigo,0)),"Código no existe"))</f>
        <v/>
      </c>
      <c r="D58" s="6" t="n"/>
      <c r="E58" s="6" t="n"/>
      <c r="F58" s="10" t="n"/>
    </row>
    <row r="59">
      <c r="A59" s="15" t="n"/>
      <c r="B59" s="10" t="n"/>
      <c r="C59" s="12">
        <f>IF($B59="","",IFERROR(INDEX(prod_nombre,MATCH($B59,prod_codigo,0)),"Código no existe"))</f>
        <v/>
      </c>
      <c r="D59" s="6" t="n"/>
      <c r="E59" s="6" t="n"/>
      <c r="F59" s="10" t="n"/>
    </row>
    <row r="60">
      <c r="A60" s="15" t="n"/>
      <c r="B60" s="10" t="n"/>
      <c r="C60" s="12">
        <f>IF($B60="","",IFERROR(INDEX(prod_nombre,MATCH($B60,prod_codigo,0)),"Código no existe"))</f>
        <v/>
      </c>
      <c r="D60" s="6" t="n"/>
      <c r="E60" s="6" t="n"/>
      <c r="F60" s="10" t="n"/>
    </row>
    <row r="61">
      <c r="A61" s="15" t="n"/>
      <c r="B61" s="10" t="n"/>
      <c r="C61" s="12">
        <f>IF($B61="","",IFERROR(INDEX(prod_nombre,MATCH($B61,prod_codigo,0)),"Código no existe"))</f>
        <v/>
      </c>
      <c r="D61" s="6" t="n"/>
      <c r="E61" s="6" t="n"/>
      <c r="F61" s="10" t="n"/>
    </row>
    <row r="62">
      <c r="A62" s="15" t="n"/>
      <c r="B62" s="10" t="n"/>
      <c r="C62" s="12">
        <f>IF($B62="","",IFERROR(INDEX(prod_nombre,MATCH($B62,prod_codigo,0)),"Código no existe"))</f>
        <v/>
      </c>
      <c r="D62" s="6" t="n"/>
      <c r="E62" s="6" t="n"/>
      <c r="F62" s="10" t="n"/>
    </row>
    <row r="63">
      <c r="A63" s="15" t="n"/>
      <c r="B63" s="10" t="n"/>
      <c r="C63" s="12">
        <f>IF($B63="","",IFERROR(INDEX(prod_nombre,MATCH($B63,prod_codigo,0)),"Código no existe"))</f>
        <v/>
      </c>
      <c r="D63" s="6" t="n"/>
      <c r="E63" s="6" t="n"/>
      <c r="F63" s="10" t="n"/>
    </row>
    <row r="64">
      <c r="A64" s="15" t="n"/>
      <c r="B64" s="10" t="n"/>
      <c r="C64" s="12">
        <f>IF($B64="","",IFERROR(INDEX(prod_nombre,MATCH($B64,prod_codigo,0)),"Código no existe"))</f>
        <v/>
      </c>
      <c r="D64" s="6" t="n"/>
      <c r="E64" s="6" t="n"/>
      <c r="F64" s="10" t="n"/>
    </row>
    <row r="65">
      <c r="A65" s="15" t="n"/>
      <c r="B65" s="10" t="n"/>
      <c r="C65" s="12">
        <f>IF($B65="","",IFERROR(INDEX(prod_nombre,MATCH($B65,prod_codigo,0)),"Código no existe"))</f>
        <v/>
      </c>
      <c r="D65" s="6" t="n"/>
      <c r="E65" s="6" t="n"/>
      <c r="F65" s="10" t="n"/>
    </row>
    <row r="66">
      <c r="A66" s="15" t="n"/>
      <c r="B66" s="10" t="n"/>
      <c r="C66" s="12">
        <f>IF($B66="","",IFERROR(INDEX(prod_nombre,MATCH($B66,prod_codigo,0)),"Código no existe"))</f>
        <v/>
      </c>
      <c r="D66" s="6" t="n"/>
      <c r="E66" s="6" t="n"/>
      <c r="F66" s="10" t="n"/>
    </row>
    <row r="67">
      <c r="A67" s="15" t="n"/>
      <c r="B67" s="10" t="n"/>
      <c r="C67" s="12">
        <f>IF($B67="","",IFERROR(INDEX(prod_nombre,MATCH($B67,prod_codigo,0)),"Código no existe"))</f>
        <v/>
      </c>
      <c r="D67" s="6" t="n"/>
      <c r="E67" s="6" t="n"/>
      <c r="F67" s="10" t="n"/>
    </row>
    <row r="68">
      <c r="A68" s="15" t="n"/>
      <c r="B68" s="10" t="n"/>
      <c r="C68" s="12">
        <f>IF($B68="","",IFERROR(INDEX(prod_nombre,MATCH($B68,prod_codigo,0)),"Código no existe"))</f>
        <v/>
      </c>
      <c r="D68" s="6" t="n"/>
      <c r="E68" s="6" t="n"/>
      <c r="F68" s="10" t="n"/>
    </row>
    <row r="69">
      <c r="A69" s="15" t="n"/>
      <c r="B69" s="10" t="n"/>
      <c r="C69" s="12">
        <f>IF($B69="","",IFERROR(INDEX(prod_nombre,MATCH($B69,prod_codigo,0)),"Código no existe"))</f>
        <v/>
      </c>
      <c r="D69" s="6" t="n"/>
      <c r="E69" s="6" t="n"/>
      <c r="F69" s="10" t="n"/>
    </row>
    <row r="70">
      <c r="A70" s="15" t="n"/>
      <c r="B70" s="10" t="n"/>
      <c r="C70" s="12">
        <f>IF($B70="","",IFERROR(INDEX(prod_nombre,MATCH($B70,prod_codigo,0)),"Código no existe"))</f>
        <v/>
      </c>
      <c r="D70" s="6" t="n"/>
      <c r="E70" s="6" t="n"/>
      <c r="F70" s="10" t="n"/>
    </row>
    <row r="71">
      <c r="A71" s="15" t="n"/>
      <c r="B71" s="10" t="n"/>
      <c r="C71" s="12">
        <f>IF($B71="","",IFERROR(INDEX(prod_nombre,MATCH($B71,prod_codigo,0)),"Código no existe"))</f>
        <v/>
      </c>
      <c r="D71" s="6" t="n"/>
      <c r="E71" s="6" t="n"/>
      <c r="F71" s="10" t="n"/>
    </row>
    <row r="72">
      <c r="A72" s="15" t="n"/>
      <c r="B72" s="10" t="n"/>
      <c r="C72" s="12">
        <f>IF($B72="","",IFERROR(INDEX(prod_nombre,MATCH($B72,prod_codigo,0)),"Código no existe"))</f>
        <v/>
      </c>
      <c r="D72" s="6" t="n"/>
      <c r="E72" s="6" t="n"/>
      <c r="F72" s="10" t="n"/>
    </row>
    <row r="73">
      <c r="A73" s="15" t="n"/>
      <c r="B73" s="10" t="n"/>
      <c r="C73" s="12">
        <f>IF($B73="","",IFERROR(INDEX(prod_nombre,MATCH($B73,prod_codigo,0)),"Código no existe"))</f>
        <v/>
      </c>
      <c r="D73" s="6" t="n"/>
      <c r="E73" s="6" t="n"/>
      <c r="F73" s="10" t="n"/>
    </row>
    <row r="74">
      <c r="A74" s="15" t="n"/>
      <c r="B74" s="10" t="n"/>
      <c r="C74" s="12">
        <f>IF($B74="","",IFERROR(INDEX(prod_nombre,MATCH($B74,prod_codigo,0)),"Código no existe"))</f>
        <v/>
      </c>
      <c r="D74" s="6" t="n"/>
      <c r="E74" s="6" t="n"/>
      <c r="F74" s="10" t="n"/>
    </row>
    <row r="75">
      <c r="A75" s="15" t="n"/>
      <c r="B75" s="10" t="n"/>
      <c r="C75" s="12">
        <f>IF($B75="","",IFERROR(INDEX(prod_nombre,MATCH($B75,prod_codigo,0)),"Código no existe"))</f>
        <v/>
      </c>
      <c r="D75" s="6" t="n"/>
      <c r="E75" s="6" t="n"/>
      <c r="F75" s="10" t="n"/>
    </row>
    <row r="76">
      <c r="A76" s="15" t="n"/>
      <c r="B76" s="10" t="n"/>
      <c r="C76" s="12">
        <f>IF($B76="","",IFERROR(INDEX(prod_nombre,MATCH($B76,prod_codigo,0)),"Código no existe"))</f>
        <v/>
      </c>
      <c r="D76" s="6" t="n"/>
      <c r="E76" s="6" t="n"/>
      <c r="F76" s="10" t="n"/>
    </row>
    <row r="77">
      <c r="A77" s="15" t="n"/>
      <c r="B77" s="10" t="n"/>
      <c r="C77" s="12">
        <f>IF($B77="","",IFERROR(INDEX(prod_nombre,MATCH($B77,prod_codigo,0)),"Código no existe"))</f>
        <v/>
      </c>
      <c r="D77" s="6" t="n"/>
      <c r="E77" s="6" t="n"/>
      <c r="F77" s="10" t="n"/>
    </row>
    <row r="78">
      <c r="A78" s="15" t="n"/>
      <c r="B78" s="10" t="n"/>
      <c r="C78" s="12">
        <f>IF($B78="","",IFERROR(INDEX(prod_nombre,MATCH($B78,prod_codigo,0)),"Código no existe"))</f>
        <v/>
      </c>
      <c r="D78" s="6" t="n"/>
      <c r="E78" s="6" t="n"/>
      <c r="F78" s="10" t="n"/>
    </row>
    <row r="79">
      <c r="A79" s="15" t="n"/>
      <c r="B79" s="10" t="n"/>
      <c r="C79" s="12">
        <f>IF($B79="","",IFERROR(INDEX(prod_nombre,MATCH($B79,prod_codigo,0)),"Código no existe"))</f>
        <v/>
      </c>
      <c r="D79" s="6" t="n"/>
      <c r="E79" s="6" t="n"/>
      <c r="F79" s="10" t="n"/>
    </row>
    <row r="80">
      <c r="A80" s="15" t="n"/>
      <c r="B80" s="10" t="n"/>
      <c r="C80" s="12">
        <f>IF($B80="","",IFERROR(INDEX(prod_nombre,MATCH($B80,prod_codigo,0)),"Código no existe"))</f>
        <v/>
      </c>
      <c r="D80" s="6" t="n"/>
      <c r="E80" s="6" t="n"/>
      <c r="F80" s="10" t="n"/>
    </row>
    <row r="81">
      <c r="A81" s="15" t="n"/>
      <c r="B81" s="10" t="n"/>
      <c r="C81" s="12">
        <f>IF($B81="","",IFERROR(INDEX(prod_nombre,MATCH($B81,prod_codigo,0)),"Código no existe"))</f>
        <v/>
      </c>
      <c r="D81" s="6" t="n"/>
      <c r="E81" s="6" t="n"/>
      <c r="F81" s="10" t="n"/>
    </row>
    <row r="82">
      <c r="A82" s="15" t="n"/>
      <c r="B82" s="10" t="n"/>
      <c r="C82" s="12">
        <f>IF($B82="","",IFERROR(INDEX(prod_nombre,MATCH($B82,prod_codigo,0)),"Código no existe"))</f>
        <v/>
      </c>
      <c r="D82" s="6" t="n"/>
      <c r="E82" s="6" t="n"/>
      <c r="F82" s="10" t="n"/>
    </row>
    <row r="83">
      <c r="A83" s="15" t="n"/>
      <c r="B83" s="10" t="n"/>
      <c r="C83" s="12">
        <f>IF($B83="","",IFERROR(INDEX(prod_nombre,MATCH($B83,prod_codigo,0)),"Código no existe"))</f>
        <v/>
      </c>
      <c r="D83" s="6" t="n"/>
      <c r="E83" s="6" t="n"/>
      <c r="F83" s="10" t="n"/>
    </row>
    <row r="84">
      <c r="A84" s="15" t="n"/>
      <c r="B84" s="10" t="n"/>
      <c r="C84" s="12">
        <f>IF($B84="","",IFERROR(INDEX(prod_nombre,MATCH($B84,prod_codigo,0)),"Código no existe"))</f>
        <v/>
      </c>
      <c r="D84" s="6" t="n"/>
      <c r="E84" s="6" t="n"/>
      <c r="F84" s="10" t="n"/>
    </row>
    <row r="85">
      <c r="A85" s="15" t="n"/>
      <c r="B85" s="10" t="n"/>
      <c r="C85" s="12">
        <f>IF($B85="","",IFERROR(INDEX(prod_nombre,MATCH($B85,prod_codigo,0)),"Código no existe"))</f>
        <v/>
      </c>
      <c r="D85" s="6" t="n"/>
      <c r="E85" s="6" t="n"/>
      <c r="F85" s="10" t="n"/>
    </row>
    <row r="86">
      <c r="A86" s="15" t="n"/>
      <c r="B86" s="10" t="n"/>
      <c r="C86" s="12">
        <f>IF($B86="","",IFERROR(INDEX(prod_nombre,MATCH($B86,prod_codigo,0)),"Código no existe"))</f>
        <v/>
      </c>
      <c r="D86" s="6" t="n"/>
      <c r="E86" s="6" t="n"/>
      <c r="F86" s="10" t="n"/>
    </row>
    <row r="87">
      <c r="A87" s="15" t="n"/>
      <c r="B87" s="10" t="n"/>
      <c r="C87" s="12">
        <f>IF($B87="","",IFERROR(INDEX(prod_nombre,MATCH($B87,prod_codigo,0)),"Código no existe"))</f>
        <v/>
      </c>
      <c r="D87" s="6" t="n"/>
      <c r="E87" s="6" t="n"/>
      <c r="F87" s="10" t="n"/>
    </row>
    <row r="88">
      <c r="A88" s="15" t="n"/>
      <c r="B88" s="10" t="n"/>
      <c r="C88" s="12">
        <f>IF($B88="","",IFERROR(INDEX(prod_nombre,MATCH($B88,prod_codigo,0)),"Código no existe"))</f>
        <v/>
      </c>
      <c r="D88" s="6" t="n"/>
      <c r="E88" s="6" t="n"/>
      <c r="F88" s="10" t="n"/>
    </row>
    <row r="89">
      <c r="A89" s="15" t="n"/>
      <c r="B89" s="10" t="n"/>
      <c r="C89" s="12">
        <f>IF($B89="","",IFERROR(INDEX(prod_nombre,MATCH($B89,prod_codigo,0)),"Código no existe"))</f>
        <v/>
      </c>
      <c r="D89" s="6" t="n"/>
      <c r="E89" s="6" t="n"/>
      <c r="F89" s="10" t="n"/>
    </row>
    <row r="90">
      <c r="A90" s="15" t="n"/>
      <c r="B90" s="10" t="n"/>
      <c r="C90" s="12">
        <f>IF($B90="","",IFERROR(INDEX(prod_nombre,MATCH($B90,prod_codigo,0)),"Código no existe"))</f>
        <v/>
      </c>
      <c r="D90" s="6" t="n"/>
      <c r="E90" s="6" t="n"/>
      <c r="F90" s="10" t="n"/>
    </row>
    <row r="91">
      <c r="A91" s="15" t="n"/>
      <c r="B91" s="10" t="n"/>
      <c r="C91" s="12">
        <f>IF($B91="","",IFERROR(INDEX(prod_nombre,MATCH($B91,prod_codigo,0)),"Código no existe"))</f>
        <v/>
      </c>
      <c r="D91" s="6" t="n"/>
      <c r="E91" s="6" t="n"/>
      <c r="F91" s="10" t="n"/>
    </row>
    <row r="92">
      <c r="A92" s="15" t="n"/>
      <c r="B92" s="10" t="n"/>
      <c r="C92" s="12">
        <f>IF($B92="","",IFERROR(INDEX(prod_nombre,MATCH($B92,prod_codigo,0)),"Código no existe"))</f>
        <v/>
      </c>
      <c r="D92" s="6" t="n"/>
      <c r="E92" s="6" t="n"/>
      <c r="F92" s="10" t="n"/>
    </row>
    <row r="93">
      <c r="A93" s="15" t="n"/>
      <c r="B93" s="10" t="n"/>
      <c r="C93" s="12">
        <f>IF($B93="","",IFERROR(INDEX(prod_nombre,MATCH($B93,prod_codigo,0)),"Código no existe"))</f>
        <v/>
      </c>
      <c r="D93" s="6" t="n"/>
      <c r="E93" s="6" t="n"/>
      <c r="F93" s="10" t="n"/>
    </row>
    <row r="94">
      <c r="A94" s="15" t="n"/>
      <c r="B94" s="10" t="n"/>
      <c r="C94" s="12">
        <f>IF($B94="","",IFERROR(INDEX(prod_nombre,MATCH($B94,prod_codigo,0)),"Código no existe"))</f>
        <v/>
      </c>
      <c r="D94" s="6" t="n"/>
      <c r="E94" s="6" t="n"/>
      <c r="F94" s="10" t="n"/>
    </row>
    <row r="95">
      <c r="A95" s="15" t="n"/>
      <c r="B95" s="10" t="n"/>
      <c r="C95" s="12">
        <f>IF($B95="","",IFERROR(INDEX(prod_nombre,MATCH($B95,prod_codigo,0)),"Código no existe"))</f>
        <v/>
      </c>
      <c r="D95" s="6" t="n"/>
      <c r="E95" s="6" t="n"/>
      <c r="F95" s="10" t="n"/>
    </row>
    <row r="96">
      <c r="A96" s="15" t="n"/>
      <c r="B96" s="10" t="n"/>
      <c r="C96" s="12">
        <f>IF($B96="","",IFERROR(INDEX(prod_nombre,MATCH($B96,prod_codigo,0)),"Código no existe"))</f>
        <v/>
      </c>
      <c r="D96" s="6" t="n"/>
      <c r="E96" s="6" t="n"/>
      <c r="F96" s="10" t="n"/>
    </row>
    <row r="97">
      <c r="A97" s="15" t="n"/>
      <c r="B97" s="10" t="n"/>
      <c r="C97" s="12">
        <f>IF($B97="","",IFERROR(INDEX(prod_nombre,MATCH($B97,prod_codigo,0)),"Código no existe"))</f>
        <v/>
      </c>
      <c r="D97" s="6" t="n"/>
      <c r="E97" s="6" t="n"/>
      <c r="F97" s="10" t="n"/>
    </row>
    <row r="98">
      <c r="A98" s="15" t="n"/>
      <c r="B98" s="10" t="n"/>
      <c r="C98" s="12">
        <f>IF($B98="","",IFERROR(INDEX(prod_nombre,MATCH($B98,prod_codigo,0)),"Código no existe"))</f>
        <v/>
      </c>
      <c r="D98" s="6" t="n"/>
      <c r="E98" s="6" t="n"/>
      <c r="F98" s="10" t="n"/>
    </row>
    <row r="99">
      <c r="A99" s="15" t="n"/>
      <c r="B99" s="10" t="n"/>
      <c r="C99" s="12">
        <f>IF($B99="","",IFERROR(INDEX(prod_nombre,MATCH($B99,prod_codigo,0)),"Código no existe"))</f>
        <v/>
      </c>
      <c r="D99" s="6" t="n"/>
      <c r="E99" s="6" t="n"/>
      <c r="F99" s="10" t="n"/>
    </row>
    <row r="100">
      <c r="A100" s="15" t="n"/>
      <c r="B100" s="10" t="n"/>
      <c r="C100" s="12">
        <f>IF($B100="","",IFERROR(INDEX(prod_nombre,MATCH($B100,prod_codigo,0)),"Código no existe"))</f>
        <v/>
      </c>
      <c r="D100" s="6" t="n"/>
      <c r="E100" s="6" t="n"/>
      <c r="F100" s="10" t="n"/>
    </row>
    <row r="101">
      <c r="A101" s="15" t="n"/>
      <c r="B101" s="10" t="n"/>
      <c r="C101" s="12">
        <f>IF($B101="","",IFERROR(INDEX(prod_nombre,MATCH($B101,prod_codigo,0)),"Código no existe"))</f>
        <v/>
      </c>
      <c r="D101" s="6" t="n"/>
      <c r="E101" s="6" t="n"/>
      <c r="F101" s="10" t="n"/>
    </row>
    <row r="102">
      <c r="A102" s="15" t="n"/>
      <c r="B102" s="10" t="n"/>
      <c r="C102" s="12">
        <f>IF($B102="","",IFERROR(INDEX(prod_nombre,MATCH($B102,prod_codigo,0)),"Código no existe"))</f>
        <v/>
      </c>
      <c r="D102" s="6" t="n"/>
      <c r="E102" s="6" t="n"/>
      <c r="F102" s="10" t="n"/>
    </row>
    <row r="103">
      <c r="A103" s="15" t="n"/>
      <c r="B103" s="10" t="n"/>
      <c r="C103" s="12">
        <f>IF($B103="","",IFERROR(INDEX(prod_nombre,MATCH($B103,prod_codigo,0)),"Código no existe"))</f>
        <v/>
      </c>
      <c r="D103" s="6" t="n"/>
      <c r="E103" s="6" t="n"/>
      <c r="F103" s="10" t="n"/>
    </row>
    <row r="104">
      <c r="A104" s="15" t="n"/>
      <c r="B104" s="10" t="n"/>
      <c r="C104" s="12">
        <f>IF($B104="","",IFERROR(INDEX(prod_nombre,MATCH($B104,prod_codigo,0)),"Código no existe"))</f>
        <v/>
      </c>
      <c r="D104" s="6" t="n"/>
      <c r="E104" s="6" t="n"/>
      <c r="F104" s="10" t="n"/>
    </row>
    <row r="105">
      <c r="A105" s="15" t="n"/>
      <c r="B105" s="10" t="n"/>
      <c r="C105" s="12">
        <f>IF($B105="","",IFERROR(INDEX(prod_nombre,MATCH($B105,prod_codigo,0)),"Código no existe"))</f>
        <v/>
      </c>
      <c r="D105" s="6" t="n"/>
      <c r="E105" s="6" t="n"/>
      <c r="F105" s="10" t="n"/>
    </row>
    <row r="106">
      <c r="A106" s="15" t="n"/>
      <c r="B106" s="10" t="n"/>
      <c r="C106" s="12">
        <f>IF($B106="","",IFERROR(INDEX(prod_nombre,MATCH($B106,prod_codigo,0)),"Código no existe"))</f>
        <v/>
      </c>
      <c r="D106" s="6" t="n"/>
      <c r="E106" s="6" t="n"/>
      <c r="F106" s="10" t="n"/>
    </row>
    <row r="107">
      <c r="A107" s="15" t="n"/>
      <c r="B107" s="10" t="n"/>
      <c r="C107" s="12">
        <f>IF($B107="","",IFERROR(INDEX(prod_nombre,MATCH($B107,prod_codigo,0)),"Código no existe"))</f>
        <v/>
      </c>
      <c r="D107" s="6" t="n"/>
      <c r="E107" s="6" t="n"/>
      <c r="F107" s="10" t="n"/>
    </row>
    <row r="108">
      <c r="A108" s="15" t="n"/>
      <c r="B108" s="10" t="n"/>
      <c r="C108" s="12">
        <f>IF($B108="","",IFERROR(INDEX(prod_nombre,MATCH($B108,prod_codigo,0)),"Código no existe"))</f>
        <v/>
      </c>
      <c r="D108" s="6" t="n"/>
      <c r="E108" s="6" t="n"/>
      <c r="F108" s="10" t="n"/>
    </row>
    <row r="109">
      <c r="A109" s="15" t="n"/>
      <c r="B109" s="10" t="n"/>
      <c r="C109" s="12">
        <f>IF($B109="","",IFERROR(INDEX(prod_nombre,MATCH($B109,prod_codigo,0)),"Código no existe"))</f>
        <v/>
      </c>
      <c r="D109" s="6" t="n"/>
      <c r="E109" s="6" t="n"/>
      <c r="F109" s="10" t="n"/>
    </row>
    <row r="110">
      <c r="A110" s="15" t="n"/>
      <c r="B110" s="10" t="n"/>
      <c r="C110" s="12">
        <f>IF($B110="","",IFERROR(INDEX(prod_nombre,MATCH($B110,prod_codigo,0)),"Código no existe"))</f>
        <v/>
      </c>
      <c r="D110" s="6" t="n"/>
      <c r="E110" s="6" t="n"/>
      <c r="F110" s="10" t="n"/>
    </row>
    <row r="111">
      <c r="A111" s="15" t="n"/>
      <c r="B111" s="10" t="n"/>
      <c r="C111" s="12">
        <f>IF($B111="","",IFERROR(INDEX(prod_nombre,MATCH($B111,prod_codigo,0)),"Código no existe"))</f>
        <v/>
      </c>
      <c r="D111" s="6" t="n"/>
      <c r="E111" s="6" t="n"/>
      <c r="F111" s="10" t="n"/>
    </row>
    <row r="112">
      <c r="A112" s="15" t="n"/>
      <c r="B112" s="10" t="n"/>
      <c r="C112" s="12">
        <f>IF($B112="","",IFERROR(INDEX(prod_nombre,MATCH($B112,prod_codigo,0)),"Código no existe"))</f>
        <v/>
      </c>
      <c r="D112" s="6" t="n"/>
      <c r="E112" s="6" t="n"/>
      <c r="F112" s="10" t="n"/>
    </row>
    <row r="113">
      <c r="A113" s="15" t="n"/>
      <c r="B113" s="10" t="n"/>
      <c r="C113" s="12">
        <f>IF($B113="","",IFERROR(INDEX(prod_nombre,MATCH($B113,prod_codigo,0)),"Código no existe"))</f>
        <v/>
      </c>
      <c r="D113" s="6" t="n"/>
      <c r="E113" s="6" t="n"/>
      <c r="F113" s="10" t="n"/>
    </row>
    <row r="114">
      <c r="A114" s="15" t="n"/>
      <c r="B114" s="10" t="n"/>
      <c r="C114" s="12">
        <f>IF($B114="","",IFERROR(INDEX(prod_nombre,MATCH($B114,prod_codigo,0)),"Código no existe"))</f>
        <v/>
      </c>
      <c r="D114" s="6" t="n"/>
      <c r="E114" s="6" t="n"/>
      <c r="F114" s="10" t="n"/>
    </row>
    <row r="115">
      <c r="A115" s="15" t="n"/>
      <c r="B115" s="10" t="n"/>
      <c r="C115" s="12">
        <f>IF($B115="","",IFERROR(INDEX(prod_nombre,MATCH($B115,prod_codigo,0)),"Código no existe"))</f>
        <v/>
      </c>
      <c r="D115" s="6" t="n"/>
      <c r="E115" s="6" t="n"/>
      <c r="F115" s="10" t="n"/>
    </row>
    <row r="116">
      <c r="A116" s="15" t="n"/>
      <c r="B116" s="10" t="n"/>
      <c r="C116" s="12">
        <f>IF($B116="","",IFERROR(INDEX(prod_nombre,MATCH($B116,prod_codigo,0)),"Código no existe"))</f>
        <v/>
      </c>
      <c r="D116" s="6" t="n"/>
      <c r="E116" s="6" t="n"/>
      <c r="F116" s="10" t="n"/>
    </row>
    <row r="117">
      <c r="A117" s="15" t="n"/>
      <c r="B117" s="10" t="n"/>
      <c r="C117" s="12">
        <f>IF($B117="","",IFERROR(INDEX(prod_nombre,MATCH($B117,prod_codigo,0)),"Código no existe"))</f>
        <v/>
      </c>
      <c r="D117" s="6" t="n"/>
      <c r="E117" s="6" t="n"/>
      <c r="F117" s="10" t="n"/>
    </row>
    <row r="118">
      <c r="A118" s="15" t="n"/>
      <c r="B118" s="10" t="n"/>
      <c r="C118" s="12">
        <f>IF($B118="","",IFERROR(INDEX(prod_nombre,MATCH($B118,prod_codigo,0)),"Código no existe"))</f>
        <v/>
      </c>
      <c r="D118" s="6" t="n"/>
      <c r="E118" s="6" t="n"/>
      <c r="F118" s="10" t="n"/>
    </row>
    <row r="119">
      <c r="A119" s="15" t="n"/>
      <c r="B119" s="10" t="n"/>
      <c r="C119" s="12">
        <f>IF($B119="","",IFERROR(INDEX(prod_nombre,MATCH($B119,prod_codigo,0)),"Código no existe"))</f>
        <v/>
      </c>
      <c r="D119" s="6" t="n"/>
      <c r="E119" s="6" t="n"/>
      <c r="F119" s="10" t="n"/>
    </row>
    <row r="120">
      <c r="A120" s="15" t="n"/>
      <c r="B120" s="10" t="n"/>
      <c r="C120" s="12">
        <f>IF($B120="","",IFERROR(INDEX(prod_nombre,MATCH($B120,prod_codigo,0)),"Código no existe"))</f>
        <v/>
      </c>
      <c r="D120" s="6" t="n"/>
      <c r="E120" s="6" t="n"/>
      <c r="F120" s="10" t="n"/>
    </row>
    <row r="121">
      <c r="A121" s="15" t="n"/>
      <c r="B121" s="10" t="n"/>
      <c r="C121" s="12">
        <f>IF($B121="","",IFERROR(INDEX(prod_nombre,MATCH($B121,prod_codigo,0)),"Código no existe"))</f>
        <v/>
      </c>
      <c r="D121" s="6" t="n"/>
      <c r="E121" s="6" t="n"/>
      <c r="F121" s="10" t="n"/>
    </row>
    <row r="122">
      <c r="A122" s="15" t="n"/>
      <c r="B122" s="10" t="n"/>
      <c r="C122" s="12">
        <f>IF($B122="","",IFERROR(INDEX(prod_nombre,MATCH($B122,prod_codigo,0)),"Código no existe"))</f>
        <v/>
      </c>
      <c r="D122" s="6" t="n"/>
      <c r="E122" s="6" t="n"/>
      <c r="F122" s="10" t="n"/>
    </row>
    <row r="123">
      <c r="A123" s="15" t="n"/>
      <c r="B123" s="10" t="n"/>
      <c r="C123" s="12">
        <f>IF($B123="","",IFERROR(INDEX(prod_nombre,MATCH($B123,prod_codigo,0)),"Código no existe"))</f>
        <v/>
      </c>
      <c r="D123" s="6" t="n"/>
      <c r="E123" s="6" t="n"/>
      <c r="F123" s="10" t="n"/>
    </row>
    <row r="124">
      <c r="A124" s="15" t="n"/>
      <c r="B124" s="10" t="n"/>
      <c r="C124" s="12">
        <f>IF($B124="","",IFERROR(INDEX(prod_nombre,MATCH($B124,prod_codigo,0)),"Código no existe"))</f>
        <v/>
      </c>
      <c r="D124" s="6" t="n"/>
      <c r="E124" s="6" t="n"/>
      <c r="F124" s="10" t="n"/>
    </row>
    <row r="125">
      <c r="A125" s="15" t="n"/>
      <c r="B125" s="10" t="n"/>
      <c r="C125" s="12">
        <f>IF($B125="","",IFERROR(INDEX(prod_nombre,MATCH($B125,prod_codigo,0)),"Código no existe"))</f>
        <v/>
      </c>
      <c r="D125" s="6" t="n"/>
      <c r="E125" s="6" t="n"/>
      <c r="F125" s="10" t="n"/>
    </row>
    <row r="126">
      <c r="A126" s="15" t="n"/>
      <c r="B126" s="10" t="n"/>
      <c r="C126" s="12">
        <f>IF($B126="","",IFERROR(INDEX(prod_nombre,MATCH($B126,prod_codigo,0)),"Código no existe"))</f>
        <v/>
      </c>
      <c r="D126" s="6" t="n"/>
      <c r="E126" s="6" t="n"/>
      <c r="F126" s="10" t="n"/>
    </row>
    <row r="127">
      <c r="A127" s="15" t="n"/>
      <c r="B127" s="10" t="n"/>
      <c r="C127" s="12">
        <f>IF($B127="","",IFERROR(INDEX(prod_nombre,MATCH($B127,prod_codigo,0)),"Código no existe"))</f>
        <v/>
      </c>
      <c r="D127" s="6" t="n"/>
      <c r="E127" s="6" t="n"/>
      <c r="F127" s="10" t="n"/>
    </row>
    <row r="128">
      <c r="A128" s="15" t="n"/>
      <c r="B128" s="10" t="n"/>
      <c r="C128" s="12">
        <f>IF($B128="","",IFERROR(INDEX(prod_nombre,MATCH($B128,prod_codigo,0)),"Código no existe"))</f>
        <v/>
      </c>
      <c r="D128" s="6" t="n"/>
      <c r="E128" s="6" t="n"/>
      <c r="F128" s="10" t="n"/>
    </row>
    <row r="129">
      <c r="A129" s="15" t="n"/>
      <c r="B129" s="10" t="n"/>
      <c r="C129" s="12">
        <f>IF($B129="","",IFERROR(INDEX(prod_nombre,MATCH($B129,prod_codigo,0)),"Código no existe"))</f>
        <v/>
      </c>
      <c r="D129" s="6" t="n"/>
      <c r="E129" s="6" t="n"/>
      <c r="F129" s="10" t="n"/>
    </row>
    <row r="130">
      <c r="A130" s="15" t="n"/>
      <c r="B130" s="10" t="n"/>
      <c r="C130" s="12">
        <f>IF($B130="","",IFERROR(INDEX(prod_nombre,MATCH($B130,prod_codigo,0)),"Código no existe"))</f>
        <v/>
      </c>
      <c r="D130" s="6" t="n"/>
      <c r="E130" s="6" t="n"/>
      <c r="F130" s="10" t="n"/>
    </row>
    <row r="131">
      <c r="A131" s="15" t="n"/>
      <c r="B131" s="10" t="n"/>
      <c r="C131" s="12">
        <f>IF($B131="","",IFERROR(INDEX(prod_nombre,MATCH($B131,prod_codigo,0)),"Código no existe"))</f>
        <v/>
      </c>
      <c r="D131" s="6" t="n"/>
      <c r="E131" s="6" t="n"/>
      <c r="F131" s="10" t="n"/>
    </row>
    <row r="132">
      <c r="A132" s="15" t="n"/>
      <c r="B132" s="10" t="n"/>
      <c r="C132" s="12">
        <f>IF($B132="","",IFERROR(INDEX(prod_nombre,MATCH($B132,prod_codigo,0)),"Código no existe"))</f>
        <v/>
      </c>
      <c r="D132" s="6" t="n"/>
      <c r="E132" s="6" t="n"/>
      <c r="F132" s="10" t="n"/>
    </row>
    <row r="133">
      <c r="A133" s="15" t="n"/>
      <c r="B133" s="10" t="n"/>
      <c r="C133" s="12">
        <f>IF($B133="","",IFERROR(INDEX(prod_nombre,MATCH($B133,prod_codigo,0)),"Código no existe"))</f>
        <v/>
      </c>
      <c r="D133" s="6" t="n"/>
      <c r="E133" s="6" t="n"/>
      <c r="F133" s="10" t="n"/>
    </row>
    <row r="134">
      <c r="A134" s="15" t="n"/>
      <c r="B134" s="10" t="n"/>
      <c r="C134" s="12">
        <f>IF($B134="","",IFERROR(INDEX(prod_nombre,MATCH($B134,prod_codigo,0)),"Código no existe"))</f>
        <v/>
      </c>
      <c r="D134" s="6" t="n"/>
      <c r="E134" s="6" t="n"/>
      <c r="F134" s="10" t="n"/>
    </row>
    <row r="135">
      <c r="A135" s="15" t="n"/>
      <c r="B135" s="10" t="n"/>
      <c r="C135" s="12">
        <f>IF($B135="","",IFERROR(INDEX(prod_nombre,MATCH($B135,prod_codigo,0)),"Código no existe"))</f>
        <v/>
      </c>
      <c r="D135" s="6" t="n"/>
      <c r="E135" s="6" t="n"/>
      <c r="F135" s="10" t="n"/>
    </row>
    <row r="136">
      <c r="A136" s="15" t="n"/>
      <c r="B136" s="10" t="n"/>
      <c r="C136" s="12">
        <f>IF($B136="","",IFERROR(INDEX(prod_nombre,MATCH($B136,prod_codigo,0)),"Código no existe"))</f>
        <v/>
      </c>
      <c r="D136" s="6" t="n"/>
      <c r="E136" s="6" t="n"/>
      <c r="F136" s="10" t="n"/>
    </row>
    <row r="137">
      <c r="A137" s="15" t="n"/>
      <c r="B137" s="10" t="n"/>
      <c r="C137" s="12">
        <f>IF($B137="","",IFERROR(INDEX(prod_nombre,MATCH($B137,prod_codigo,0)),"Código no existe"))</f>
        <v/>
      </c>
      <c r="D137" s="6" t="n"/>
      <c r="E137" s="6" t="n"/>
      <c r="F137" s="10" t="n"/>
    </row>
    <row r="138">
      <c r="A138" s="15" t="n"/>
      <c r="B138" s="10" t="n"/>
      <c r="C138" s="12">
        <f>IF($B138="","",IFERROR(INDEX(prod_nombre,MATCH($B138,prod_codigo,0)),"Código no existe"))</f>
        <v/>
      </c>
      <c r="D138" s="6" t="n"/>
      <c r="E138" s="6" t="n"/>
      <c r="F138" s="10" t="n"/>
    </row>
    <row r="139">
      <c r="A139" s="15" t="n"/>
      <c r="B139" s="10" t="n"/>
      <c r="C139" s="12">
        <f>IF($B139="","",IFERROR(INDEX(prod_nombre,MATCH($B139,prod_codigo,0)),"Código no existe"))</f>
        <v/>
      </c>
      <c r="D139" s="6" t="n"/>
      <c r="E139" s="6" t="n"/>
      <c r="F139" s="10" t="n"/>
    </row>
    <row r="140">
      <c r="A140" s="15" t="n"/>
      <c r="B140" s="10" t="n"/>
      <c r="C140" s="12">
        <f>IF($B140="","",IFERROR(INDEX(prod_nombre,MATCH($B140,prod_codigo,0)),"Código no existe"))</f>
        <v/>
      </c>
      <c r="D140" s="6" t="n"/>
      <c r="E140" s="6" t="n"/>
      <c r="F140" s="10" t="n"/>
    </row>
    <row r="141">
      <c r="A141" s="15" t="n"/>
      <c r="B141" s="10" t="n"/>
      <c r="C141" s="12">
        <f>IF($B141="","",IFERROR(INDEX(prod_nombre,MATCH($B141,prod_codigo,0)),"Código no existe"))</f>
        <v/>
      </c>
      <c r="D141" s="6" t="n"/>
      <c r="E141" s="6" t="n"/>
      <c r="F141" s="10" t="n"/>
    </row>
    <row r="142">
      <c r="A142" s="15" t="n"/>
      <c r="B142" s="10" t="n"/>
      <c r="C142" s="12">
        <f>IF($B142="","",IFERROR(INDEX(prod_nombre,MATCH($B142,prod_codigo,0)),"Código no existe"))</f>
        <v/>
      </c>
      <c r="D142" s="6" t="n"/>
      <c r="E142" s="6" t="n"/>
      <c r="F142" s="10" t="n"/>
    </row>
    <row r="143">
      <c r="A143" s="15" t="n"/>
      <c r="B143" s="10" t="n"/>
      <c r="C143" s="12">
        <f>IF($B143="","",IFERROR(INDEX(prod_nombre,MATCH($B143,prod_codigo,0)),"Código no existe"))</f>
        <v/>
      </c>
      <c r="D143" s="6" t="n"/>
      <c r="E143" s="6" t="n"/>
      <c r="F143" s="10" t="n"/>
    </row>
    <row r="144">
      <c r="A144" s="15" t="n"/>
      <c r="B144" s="10" t="n"/>
      <c r="C144" s="12">
        <f>IF($B144="","",IFERROR(INDEX(prod_nombre,MATCH($B144,prod_codigo,0)),"Código no existe"))</f>
        <v/>
      </c>
      <c r="D144" s="6" t="n"/>
      <c r="E144" s="6" t="n"/>
      <c r="F144" s="10" t="n"/>
    </row>
    <row r="145">
      <c r="A145" s="15" t="n"/>
      <c r="B145" s="10" t="n"/>
      <c r="C145" s="12">
        <f>IF($B145="","",IFERROR(INDEX(prod_nombre,MATCH($B145,prod_codigo,0)),"Código no existe"))</f>
        <v/>
      </c>
      <c r="D145" s="6" t="n"/>
      <c r="E145" s="6" t="n"/>
      <c r="F145" s="10" t="n"/>
    </row>
    <row r="146">
      <c r="A146" s="15" t="n"/>
      <c r="B146" s="10" t="n"/>
      <c r="C146" s="12">
        <f>IF($B146="","",IFERROR(INDEX(prod_nombre,MATCH($B146,prod_codigo,0)),"Código no existe"))</f>
        <v/>
      </c>
      <c r="D146" s="6" t="n"/>
      <c r="E146" s="6" t="n"/>
      <c r="F146" s="10" t="n"/>
    </row>
    <row r="147">
      <c r="A147" s="15" t="n"/>
      <c r="B147" s="10" t="n"/>
      <c r="C147" s="12">
        <f>IF($B147="","",IFERROR(INDEX(prod_nombre,MATCH($B147,prod_codigo,0)),"Código no existe"))</f>
        <v/>
      </c>
      <c r="D147" s="6" t="n"/>
      <c r="E147" s="6" t="n"/>
      <c r="F147" s="10" t="n"/>
    </row>
    <row r="148">
      <c r="A148" s="15" t="n"/>
      <c r="B148" s="10" t="n"/>
      <c r="C148" s="12">
        <f>IF($B148="","",IFERROR(INDEX(prod_nombre,MATCH($B148,prod_codigo,0)),"Código no existe"))</f>
        <v/>
      </c>
      <c r="D148" s="6" t="n"/>
      <c r="E148" s="6" t="n"/>
      <c r="F148" s="10" t="n"/>
    </row>
    <row r="149">
      <c r="A149" s="15" t="n"/>
      <c r="B149" s="10" t="n"/>
      <c r="C149" s="12">
        <f>IF($B149="","",IFERROR(INDEX(prod_nombre,MATCH($B149,prod_codigo,0)),"Código no existe"))</f>
        <v/>
      </c>
      <c r="D149" s="6" t="n"/>
      <c r="E149" s="6" t="n"/>
      <c r="F149" s="10" t="n"/>
    </row>
    <row r="150">
      <c r="A150" s="15" t="n"/>
      <c r="B150" s="10" t="n"/>
      <c r="C150" s="12">
        <f>IF($B150="","",IFERROR(INDEX(prod_nombre,MATCH($B150,prod_codigo,0)),"Código no existe"))</f>
        <v/>
      </c>
      <c r="D150" s="6" t="n"/>
      <c r="E150" s="6" t="n"/>
      <c r="F150" s="10" t="n"/>
    </row>
    <row r="151">
      <c r="A151" s="15" t="n"/>
      <c r="B151" s="10" t="n"/>
      <c r="C151" s="12">
        <f>IF($B151="","",IFERROR(INDEX(prod_nombre,MATCH($B151,prod_codigo,0)),"Código no existe"))</f>
        <v/>
      </c>
      <c r="D151" s="6" t="n"/>
      <c r="E151" s="6" t="n"/>
      <c r="F151" s="10" t="n"/>
    </row>
    <row r="152">
      <c r="A152" s="15" t="n"/>
      <c r="B152" s="10" t="n"/>
      <c r="C152" s="12">
        <f>IF($B152="","",IFERROR(INDEX(prod_nombre,MATCH($B152,prod_codigo,0)),"Código no existe"))</f>
        <v/>
      </c>
      <c r="D152" s="6" t="n"/>
      <c r="E152" s="6" t="n"/>
      <c r="F152" s="10" t="n"/>
    </row>
    <row r="153">
      <c r="A153" s="15" t="n"/>
      <c r="B153" s="10" t="n"/>
      <c r="C153" s="12">
        <f>IF($B153="","",IFERROR(INDEX(prod_nombre,MATCH($B153,prod_codigo,0)),"Código no existe"))</f>
        <v/>
      </c>
      <c r="D153" s="6" t="n"/>
      <c r="E153" s="6" t="n"/>
      <c r="F153" s="10" t="n"/>
    </row>
    <row r="154">
      <c r="A154" s="15" t="n"/>
      <c r="B154" s="10" t="n"/>
      <c r="C154" s="12">
        <f>IF($B154="","",IFERROR(INDEX(prod_nombre,MATCH($B154,prod_codigo,0)),"Código no existe"))</f>
        <v/>
      </c>
      <c r="D154" s="6" t="n"/>
      <c r="E154" s="6" t="n"/>
      <c r="F154" s="10" t="n"/>
    </row>
    <row r="155">
      <c r="A155" s="15" t="n"/>
      <c r="B155" s="10" t="n"/>
      <c r="C155" s="12">
        <f>IF($B155="","",IFERROR(INDEX(prod_nombre,MATCH($B155,prod_codigo,0)),"Código no existe"))</f>
        <v/>
      </c>
      <c r="D155" s="6" t="n"/>
      <c r="E155" s="6" t="n"/>
      <c r="F155" s="10" t="n"/>
    </row>
    <row r="156">
      <c r="A156" s="15" t="n"/>
      <c r="B156" s="10" t="n"/>
      <c r="C156" s="12">
        <f>IF($B156="","",IFERROR(INDEX(prod_nombre,MATCH($B156,prod_codigo,0)),"Código no existe"))</f>
        <v/>
      </c>
      <c r="D156" s="6" t="n"/>
      <c r="E156" s="6" t="n"/>
      <c r="F156" s="10" t="n"/>
    </row>
    <row r="157">
      <c r="A157" s="15" t="n"/>
      <c r="B157" s="10" t="n"/>
      <c r="C157" s="12">
        <f>IF($B157="","",IFERROR(INDEX(prod_nombre,MATCH($B157,prod_codigo,0)),"Código no existe"))</f>
        <v/>
      </c>
      <c r="D157" s="6" t="n"/>
      <c r="E157" s="6" t="n"/>
      <c r="F157" s="10" t="n"/>
    </row>
    <row r="158">
      <c r="A158" s="15" t="n"/>
      <c r="B158" s="10" t="n"/>
      <c r="C158" s="12">
        <f>IF($B158="","",IFERROR(INDEX(prod_nombre,MATCH($B158,prod_codigo,0)),"Código no existe"))</f>
        <v/>
      </c>
      <c r="D158" s="6" t="n"/>
      <c r="E158" s="6" t="n"/>
      <c r="F158" s="10" t="n"/>
    </row>
    <row r="159">
      <c r="A159" s="15" t="n"/>
      <c r="B159" s="10" t="n"/>
      <c r="C159" s="12">
        <f>IF($B159="","",IFERROR(INDEX(prod_nombre,MATCH($B159,prod_codigo,0)),"Código no existe"))</f>
        <v/>
      </c>
      <c r="D159" s="6" t="n"/>
      <c r="E159" s="6" t="n"/>
      <c r="F159" s="10" t="n"/>
    </row>
    <row r="160">
      <c r="A160" s="15" t="n"/>
      <c r="B160" s="10" t="n"/>
      <c r="C160" s="12">
        <f>IF($B160="","",IFERROR(INDEX(prod_nombre,MATCH($B160,prod_codigo,0)),"Código no existe"))</f>
        <v/>
      </c>
      <c r="D160" s="6" t="n"/>
      <c r="E160" s="6" t="n"/>
      <c r="F160" s="10" t="n"/>
    </row>
    <row r="161">
      <c r="A161" s="15" t="n"/>
      <c r="B161" s="10" t="n"/>
      <c r="C161" s="12">
        <f>IF($B161="","",IFERROR(INDEX(prod_nombre,MATCH($B161,prod_codigo,0)),"Código no existe"))</f>
        <v/>
      </c>
      <c r="D161" s="6" t="n"/>
      <c r="E161" s="6" t="n"/>
      <c r="F161" s="10" t="n"/>
    </row>
    <row r="162">
      <c r="A162" s="15" t="n"/>
      <c r="B162" s="10" t="n"/>
      <c r="C162" s="12">
        <f>IF($B162="","",IFERROR(INDEX(prod_nombre,MATCH($B162,prod_codigo,0)),"Código no existe"))</f>
        <v/>
      </c>
      <c r="D162" s="6" t="n"/>
      <c r="E162" s="6" t="n"/>
      <c r="F162" s="10" t="n"/>
    </row>
    <row r="163">
      <c r="A163" s="15" t="n"/>
      <c r="B163" s="10" t="n"/>
      <c r="C163" s="12">
        <f>IF($B163="","",IFERROR(INDEX(prod_nombre,MATCH($B163,prod_codigo,0)),"Código no existe"))</f>
        <v/>
      </c>
      <c r="D163" s="6" t="n"/>
      <c r="E163" s="6" t="n"/>
      <c r="F163" s="10" t="n"/>
    </row>
    <row r="164">
      <c r="A164" s="15" t="n"/>
      <c r="B164" s="10" t="n"/>
      <c r="C164" s="12">
        <f>IF($B164="","",IFERROR(INDEX(prod_nombre,MATCH($B164,prod_codigo,0)),"Código no existe"))</f>
        <v/>
      </c>
      <c r="D164" s="6" t="n"/>
      <c r="E164" s="6" t="n"/>
      <c r="F164" s="10" t="n"/>
    </row>
    <row r="165">
      <c r="A165" s="15" t="n"/>
      <c r="B165" s="10" t="n"/>
      <c r="C165" s="12">
        <f>IF($B165="","",IFERROR(INDEX(prod_nombre,MATCH($B165,prod_codigo,0)),"Código no existe"))</f>
        <v/>
      </c>
      <c r="D165" s="6" t="n"/>
      <c r="E165" s="6" t="n"/>
      <c r="F165" s="10" t="n"/>
    </row>
    <row r="166">
      <c r="A166" s="15" t="n"/>
      <c r="B166" s="10" t="n"/>
      <c r="C166" s="12">
        <f>IF($B166="","",IFERROR(INDEX(prod_nombre,MATCH($B166,prod_codigo,0)),"Código no existe"))</f>
        <v/>
      </c>
      <c r="D166" s="6" t="n"/>
      <c r="E166" s="6" t="n"/>
      <c r="F166" s="10" t="n"/>
    </row>
    <row r="167">
      <c r="A167" s="15" t="n"/>
      <c r="B167" s="10" t="n"/>
      <c r="C167" s="12">
        <f>IF($B167="","",IFERROR(INDEX(prod_nombre,MATCH($B167,prod_codigo,0)),"Código no existe"))</f>
        <v/>
      </c>
      <c r="D167" s="6" t="n"/>
      <c r="E167" s="6" t="n"/>
      <c r="F167" s="10" t="n"/>
    </row>
    <row r="168">
      <c r="A168" s="15" t="n"/>
      <c r="B168" s="10" t="n"/>
      <c r="C168" s="12">
        <f>IF($B168="","",IFERROR(INDEX(prod_nombre,MATCH($B168,prod_codigo,0)),"Código no existe"))</f>
        <v/>
      </c>
      <c r="D168" s="6" t="n"/>
      <c r="E168" s="6" t="n"/>
      <c r="F168" s="10" t="n"/>
    </row>
    <row r="169">
      <c r="A169" s="15" t="n"/>
      <c r="B169" s="10" t="n"/>
      <c r="C169" s="12">
        <f>IF($B169="","",IFERROR(INDEX(prod_nombre,MATCH($B169,prod_codigo,0)),"Código no existe"))</f>
        <v/>
      </c>
      <c r="D169" s="6" t="n"/>
      <c r="E169" s="6" t="n"/>
      <c r="F169" s="10" t="n"/>
    </row>
    <row r="170">
      <c r="A170" s="15" t="n"/>
      <c r="B170" s="10" t="n"/>
      <c r="C170" s="12">
        <f>IF($B170="","",IFERROR(INDEX(prod_nombre,MATCH($B170,prod_codigo,0)),"Código no existe"))</f>
        <v/>
      </c>
      <c r="D170" s="6" t="n"/>
      <c r="E170" s="6" t="n"/>
      <c r="F170" s="10" t="n"/>
    </row>
    <row r="171">
      <c r="A171" s="15" t="n"/>
      <c r="B171" s="10" t="n"/>
      <c r="C171" s="12">
        <f>IF($B171="","",IFERROR(INDEX(prod_nombre,MATCH($B171,prod_codigo,0)),"Código no existe"))</f>
        <v/>
      </c>
      <c r="D171" s="6" t="n"/>
      <c r="E171" s="6" t="n"/>
      <c r="F171" s="10" t="n"/>
    </row>
    <row r="172">
      <c r="A172" s="15" t="n"/>
      <c r="B172" s="10" t="n"/>
      <c r="C172" s="12">
        <f>IF($B172="","",IFERROR(INDEX(prod_nombre,MATCH($B172,prod_codigo,0)),"Código no existe"))</f>
        <v/>
      </c>
      <c r="D172" s="6" t="n"/>
      <c r="E172" s="6" t="n"/>
      <c r="F172" s="10" t="n"/>
    </row>
    <row r="173">
      <c r="A173" s="15" t="n"/>
      <c r="B173" s="10" t="n"/>
      <c r="C173" s="12">
        <f>IF($B173="","",IFERROR(INDEX(prod_nombre,MATCH($B173,prod_codigo,0)),"Código no existe"))</f>
        <v/>
      </c>
      <c r="D173" s="6" t="n"/>
      <c r="E173" s="6" t="n"/>
      <c r="F173" s="10" t="n"/>
    </row>
    <row r="174">
      <c r="A174" s="15" t="n"/>
      <c r="B174" s="10" t="n"/>
      <c r="C174" s="12">
        <f>IF($B174="","",IFERROR(INDEX(prod_nombre,MATCH($B174,prod_codigo,0)),"Código no existe"))</f>
        <v/>
      </c>
      <c r="D174" s="6" t="n"/>
      <c r="E174" s="6" t="n"/>
      <c r="F174" s="10" t="n"/>
    </row>
    <row r="175">
      <c r="A175" s="15" t="n"/>
      <c r="B175" s="10" t="n"/>
      <c r="C175" s="12">
        <f>IF($B175="","",IFERROR(INDEX(prod_nombre,MATCH($B175,prod_codigo,0)),"Código no existe"))</f>
        <v/>
      </c>
      <c r="D175" s="6" t="n"/>
      <c r="E175" s="6" t="n"/>
      <c r="F175" s="10" t="n"/>
    </row>
    <row r="176">
      <c r="A176" s="15" t="n"/>
      <c r="B176" s="10" t="n"/>
      <c r="C176" s="12">
        <f>IF($B176="","",IFERROR(INDEX(prod_nombre,MATCH($B176,prod_codigo,0)),"Código no existe"))</f>
        <v/>
      </c>
      <c r="D176" s="6" t="n"/>
      <c r="E176" s="6" t="n"/>
      <c r="F176" s="10" t="n"/>
    </row>
    <row r="177">
      <c r="A177" s="15" t="n"/>
      <c r="B177" s="10" t="n"/>
      <c r="C177" s="12">
        <f>IF($B177="","",IFERROR(INDEX(prod_nombre,MATCH($B177,prod_codigo,0)),"Código no existe"))</f>
        <v/>
      </c>
      <c r="D177" s="6" t="n"/>
      <c r="E177" s="6" t="n"/>
      <c r="F177" s="10" t="n"/>
    </row>
    <row r="178">
      <c r="A178" s="15" t="n"/>
      <c r="B178" s="10" t="n"/>
      <c r="C178" s="12">
        <f>IF($B178="","",IFERROR(INDEX(prod_nombre,MATCH($B178,prod_codigo,0)),"Código no existe"))</f>
        <v/>
      </c>
      <c r="D178" s="6" t="n"/>
      <c r="E178" s="6" t="n"/>
      <c r="F178" s="10" t="n"/>
    </row>
    <row r="179">
      <c r="A179" s="15" t="n"/>
      <c r="B179" s="10" t="n"/>
      <c r="C179" s="12">
        <f>IF($B179="","",IFERROR(INDEX(prod_nombre,MATCH($B179,prod_codigo,0)),"Código no existe"))</f>
        <v/>
      </c>
      <c r="D179" s="6" t="n"/>
      <c r="E179" s="6" t="n"/>
      <c r="F179" s="10" t="n"/>
    </row>
    <row r="180">
      <c r="A180" s="15" t="n"/>
      <c r="B180" s="10" t="n"/>
      <c r="C180" s="12">
        <f>IF($B180="","",IFERROR(INDEX(prod_nombre,MATCH($B180,prod_codigo,0)),"Código no existe"))</f>
        <v/>
      </c>
      <c r="D180" s="6" t="n"/>
      <c r="E180" s="6" t="n"/>
      <c r="F180" s="10" t="n"/>
    </row>
    <row r="181">
      <c r="A181" s="15" t="n"/>
      <c r="B181" s="10" t="n"/>
      <c r="C181" s="12">
        <f>IF($B181="","",IFERROR(INDEX(prod_nombre,MATCH($B181,prod_codigo,0)),"Código no existe"))</f>
        <v/>
      </c>
      <c r="D181" s="6" t="n"/>
      <c r="E181" s="6" t="n"/>
      <c r="F181" s="10" t="n"/>
    </row>
    <row r="182">
      <c r="A182" s="15" t="n"/>
      <c r="B182" s="10" t="n"/>
      <c r="C182" s="12">
        <f>IF($B182="","",IFERROR(INDEX(prod_nombre,MATCH($B182,prod_codigo,0)),"Código no existe"))</f>
        <v/>
      </c>
      <c r="D182" s="6" t="n"/>
      <c r="E182" s="6" t="n"/>
      <c r="F182" s="10" t="n"/>
    </row>
    <row r="183">
      <c r="A183" s="15" t="n"/>
      <c r="B183" s="10" t="n"/>
      <c r="C183" s="12">
        <f>IF($B183="","",IFERROR(INDEX(prod_nombre,MATCH($B183,prod_codigo,0)),"Código no existe"))</f>
        <v/>
      </c>
      <c r="D183" s="6" t="n"/>
      <c r="E183" s="6" t="n"/>
      <c r="F183" s="10" t="n"/>
    </row>
    <row r="184">
      <c r="A184" s="15" t="n"/>
      <c r="B184" s="10" t="n"/>
      <c r="C184" s="12">
        <f>IF($B184="","",IFERROR(INDEX(prod_nombre,MATCH($B184,prod_codigo,0)),"Código no existe"))</f>
        <v/>
      </c>
      <c r="D184" s="6" t="n"/>
      <c r="E184" s="6" t="n"/>
      <c r="F184" s="10" t="n"/>
    </row>
    <row r="185">
      <c r="A185" s="15" t="n"/>
      <c r="B185" s="10" t="n"/>
      <c r="C185" s="12">
        <f>IF($B185="","",IFERROR(INDEX(prod_nombre,MATCH($B185,prod_codigo,0)),"Código no existe"))</f>
        <v/>
      </c>
      <c r="D185" s="6" t="n"/>
      <c r="E185" s="6" t="n"/>
      <c r="F185" s="10" t="n"/>
    </row>
    <row r="186">
      <c r="A186" s="15" t="n"/>
      <c r="B186" s="10" t="n"/>
      <c r="C186" s="12">
        <f>IF($B186="","",IFERROR(INDEX(prod_nombre,MATCH($B186,prod_codigo,0)),"Código no existe"))</f>
        <v/>
      </c>
      <c r="D186" s="6" t="n"/>
      <c r="E186" s="6" t="n"/>
      <c r="F186" s="10" t="n"/>
    </row>
    <row r="187">
      <c r="A187" s="15" t="n"/>
      <c r="B187" s="10" t="n"/>
      <c r="C187" s="12">
        <f>IF($B187="","",IFERROR(INDEX(prod_nombre,MATCH($B187,prod_codigo,0)),"Código no existe"))</f>
        <v/>
      </c>
      <c r="D187" s="6" t="n"/>
      <c r="E187" s="6" t="n"/>
      <c r="F187" s="10" t="n"/>
    </row>
    <row r="188">
      <c r="A188" s="15" t="n"/>
      <c r="B188" s="10" t="n"/>
      <c r="C188" s="12">
        <f>IF($B188="","",IFERROR(INDEX(prod_nombre,MATCH($B188,prod_codigo,0)),"Código no existe"))</f>
        <v/>
      </c>
      <c r="D188" s="6" t="n"/>
      <c r="E188" s="6" t="n"/>
      <c r="F188" s="10" t="n"/>
    </row>
    <row r="189">
      <c r="A189" s="15" t="n"/>
      <c r="B189" s="10" t="n"/>
      <c r="C189" s="12">
        <f>IF($B189="","",IFERROR(INDEX(prod_nombre,MATCH($B189,prod_codigo,0)),"Código no existe"))</f>
        <v/>
      </c>
      <c r="D189" s="6" t="n"/>
      <c r="E189" s="6" t="n"/>
      <c r="F189" s="10" t="n"/>
    </row>
    <row r="190">
      <c r="A190" s="15" t="n"/>
      <c r="B190" s="10" t="n"/>
      <c r="C190" s="12">
        <f>IF($B190="","",IFERROR(INDEX(prod_nombre,MATCH($B190,prod_codigo,0)),"Código no existe"))</f>
        <v/>
      </c>
      <c r="D190" s="6" t="n"/>
      <c r="E190" s="6" t="n"/>
      <c r="F190" s="10" t="n"/>
    </row>
    <row r="191">
      <c r="A191" s="15" t="n"/>
      <c r="B191" s="10" t="n"/>
      <c r="C191" s="12">
        <f>IF($B191="","",IFERROR(INDEX(prod_nombre,MATCH($B191,prod_codigo,0)),"Código no existe"))</f>
        <v/>
      </c>
      <c r="D191" s="6" t="n"/>
      <c r="E191" s="6" t="n"/>
      <c r="F191" s="10" t="n"/>
    </row>
    <row r="192">
      <c r="A192" s="15" t="n"/>
      <c r="B192" s="10" t="n"/>
      <c r="C192" s="12">
        <f>IF($B192="","",IFERROR(INDEX(prod_nombre,MATCH($B192,prod_codigo,0)),"Código no existe"))</f>
        <v/>
      </c>
      <c r="D192" s="6" t="n"/>
      <c r="E192" s="6" t="n"/>
      <c r="F192" s="10" t="n"/>
    </row>
    <row r="193">
      <c r="A193" s="15" t="n"/>
      <c r="B193" s="10" t="n"/>
      <c r="C193" s="12">
        <f>IF($B193="","",IFERROR(INDEX(prod_nombre,MATCH($B193,prod_codigo,0)),"Código no existe"))</f>
        <v/>
      </c>
      <c r="D193" s="6" t="n"/>
      <c r="E193" s="6" t="n"/>
      <c r="F193" s="10" t="n"/>
    </row>
    <row r="194">
      <c r="A194" s="15" t="n"/>
      <c r="B194" s="10" t="n"/>
      <c r="C194" s="12">
        <f>IF($B194="","",IFERROR(INDEX(prod_nombre,MATCH($B194,prod_codigo,0)),"Código no existe"))</f>
        <v/>
      </c>
      <c r="D194" s="6" t="n"/>
      <c r="E194" s="6" t="n"/>
      <c r="F194" s="10" t="n"/>
    </row>
    <row r="195">
      <c r="A195" s="15" t="n"/>
      <c r="B195" s="10" t="n"/>
      <c r="C195" s="12">
        <f>IF($B195="","",IFERROR(INDEX(prod_nombre,MATCH($B195,prod_codigo,0)),"Código no existe"))</f>
        <v/>
      </c>
      <c r="D195" s="6" t="n"/>
      <c r="E195" s="6" t="n"/>
      <c r="F195" s="10" t="n"/>
    </row>
    <row r="196">
      <c r="A196" s="15" t="n"/>
      <c r="B196" s="10" t="n"/>
      <c r="C196" s="12">
        <f>IF($B196="","",IFERROR(INDEX(prod_nombre,MATCH($B196,prod_codigo,0)),"Código no existe"))</f>
        <v/>
      </c>
      <c r="D196" s="6" t="n"/>
      <c r="E196" s="6" t="n"/>
      <c r="F196" s="10" t="n"/>
    </row>
    <row r="197">
      <c r="A197" s="15" t="n"/>
      <c r="B197" s="10" t="n"/>
      <c r="C197" s="12">
        <f>IF($B197="","",IFERROR(INDEX(prod_nombre,MATCH($B197,prod_codigo,0)),"Código no existe"))</f>
        <v/>
      </c>
      <c r="D197" s="6" t="n"/>
      <c r="E197" s="6" t="n"/>
      <c r="F197" s="10" t="n"/>
    </row>
    <row r="198">
      <c r="A198" s="15" t="n"/>
      <c r="B198" s="10" t="n"/>
      <c r="C198" s="12">
        <f>IF($B198="","",IFERROR(INDEX(prod_nombre,MATCH($B198,prod_codigo,0)),"Código no existe"))</f>
        <v/>
      </c>
      <c r="D198" s="6" t="n"/>
      <c r="E198" s="6" t="n"/>
      <c r="F198" s="10" t="n"/>
    </row>
    <row r="199">
      <c r="A199" s="15" t="n"/>
      <c r="B199" s="10" t="n"/>
      <c r="C199" s="12">
        <f>IF($B199="","",IFERROR(INDEX(prod_nombre,MATCH($B199,prod_codigo,0)),"Código no existe"))</f>
        <v/>
      </c>
      <c r="D199" s="6" t="n"/>
      <c r="E199" s="6" t="n"/>
      <c r="F199" s="10" t="n"/>
    </row>
    <row r="200">
      <c r="A200" s="15" t="n"/>
      <c r="B200" s="10" t="n"/>
      <c r="C200" s="12">
        <f>IF($B200="","",IFERROR(INDEX(prod_nombre,MATCH($B200,prod_codigo,0)),"Código no existe"))</f>
        <v/>
      </c>
      <c r="D200" s="6" t="n"/>
      <c r="E200" s="6" t="n"/>
      <c r="F200" s="10" t="n"/>
    </row>
    <row r="201">
      <c r="A201" s="15" t="n"/>
      <c r="B201" s="10" t="n"/>
      <c r="C201" s="12">
        <f>IF($B201="","",IFERROR(INDEX(prod_nombre,MATCH($B201,prod_codigo,0)),"Código no existe"))</f>
        <v/>
      </c>
      <c r="D201" s="6" t="n"/>
      <c r="E201" s="6" t="n"/>
      <c r="F201" s="10" t="n"/>
    </row>
    <row r="202">
      <c r="A202" s="15" t="n"/>
      <c r="B202" s="10" t="n"/>
      <c r="C202" s="12">
        <f>IF($B202="","",IFERROR(INDEX(prod_nombre,MATCH($B202,prod_codigo,0)),"Código no existe"))</f>
        <v/>
      </c>
      <c r="D202" s="6" t="n"/>
      <c r="E202" s="6" t="n"/>
      <c r="F202" s="10" t="n"/>
    </row>
    <row r="203">
      <c r="A203" s="15" t="n"/>
      <c r="B203" s="10" t="n"/>
      <c r="C203" s="12">
        <f>IF($B203="","",IFERROR(INDEX(prod_nombre,MATCH($B203,prod_codigo,0)),"Código no existe"))</f>
        <v/>
      </c>
      <c r="D203" s="6" t="n"/>
      <c r="E203" s="6" t="n"/>
      <c r="F203" s="10" t="n"/>
    </row>
    <row r="204">
      <c r="A204" s="15" t="n"/>
      <c r="B204" s="10" t="n"/>
      <c r="C204" s="12">
        <f>IF($B204="","",IFERROR(INDEX(prod_nombre,MATCH($B204,prod_codigo,0)),"Código no existe"))</f>
        <v/>
      </c>
      <c r="D204" s="6" t="n"/>
      <c r="E204" s="6" t="n"/>
      <c r="F204" s="10" t="n"/>
    </row>
    <row r="205">
      <c r="A205" s="15" t="n"/>
      <c r="B205" s="10" t="n"/>
      <c r="C205" s="12">
        <f>IF($B205="","",IFERROR(INDEX(prod_nombre,MATCH($B205,prod_codigo,0)),"Código no existe"))</f>
        <v/>
      </c>
      <c r="D205" s="6" t="n"/>
      <c r="E205" s="6" t="n"/>
      <c r="F205" s="10" t="n"/>
    </row>
    <row r="206">
      <c r="A206" s="15" t="n"/>
      <c r="B206" s="10" t="n"/>
      <c r="C206" s="12">
        <f>IF($B206="","",IFERROR(INDEX(prod_nombre,MATCH($B206,prod_codigo,0)),"Código no existe"))</f>
        <v/>
      </c>
      <c r="D206" s="6" t="n"/>
      <c r="E206" s="6" t="n"/>
      <c r="F206" s="10" t="n"/>
    </row>
    <row r="207">
      <c r="A207" s="15" t="n"/>
      <c r="B207" s="10" t="n"/>
      <c r="C207" s="12">
        <f>IF($B207="","",IFERROR(INDEX(prod_nombre,MATCH($B207,prod_codigo,0)),"Código no existe"))</f>
        <v/>
      </c>
      <c r="D207" s="6" t="n"/>
      <c r="E207" s="6" t="n"/>
      <c r="F207" s="10" t="n"/>
    </row>
    <row r="208">
      <c r="A208" s="15" t="n"/>
      <c r="B208" s="10" t="n"/>
      <c r="C208" s="12">
        <f>IF($B208="","",IFERROR(INDEX(prod_nombre,MATCH($B208,prod_codigo,0)),"Código no existe"))</f>
        <v/>
      </c>
      <c r="D208" s="6" t="n"/>
      <c r="E208" s="6" t="n"/>
      <c r="F208" s="10" t="n"/>
    </row>
    <row r="209">
      <c r="A209" s="15" t="n"/>
      <c r="B209" s="10" t="n"/>
      <c r="C209" s="12">
        <f>IF($B209="","",IFERROR(INDEX(prod_nombre,MATCH($B209,prod_codigo,0)),"Código no existe"))</f>
        <v/>
      </c>
      <c r="D209" s="6" t="n"/>
      <c r="E209" s="6" t="n"/>
      <c r="F209" s="10" t="n"/>
    </row>
    <row r="210">
      <c r="A210" s="15" t="n"/>
      <c r="B210" s="10" t="n"/>
      <c r="C210" s="12">
        <f>IF($B210="","",IFERROR(INDEX(prod_nombre,MATCH($B210,prod_codigo,0)),"Código no existe"))</f>
        <v/>
      </c>
      <c r="D210" s="6" t="n"/>
      <c r="E210" s="6" t="n"/>
      <c r="F210" s="10" t="n"/>
    </row>
    <row r="211">
      <c r="A211" s="15" t="n"/>
      <c r="B211" s="10" t="n"/>
      <c r="C211" s="12">
        <f>IF($B211="","",IFERROR(INDEX(prod_nombre,MATCH($B211,prod_codigo,0)),"Código no existe"))</f>
        <v/>
      </c>
      <c r="D211" s="6" t="n"/>
      <c r="E211" s="6" t="n"/>
      <c r="F211" s="10" t="n"/>
    </row>
    <row r="212">
      <c r="A212" s="15" t="n"/>
      <c r="B212" s="10" t="n"/>
      <c r="C212" s="12">
        <f>IF($B212="","",IFERROR(INDEX(prod_nombre,MATCH($B212,prod_codigo,0)),"Código no existe"))</f>
        <v/>
      </c>
      <c r="D212" s="6" t="n"/>
      <c r="E212" s="6" t="n"/>
      <c r="F212" s="10" t="n"/>
    </row>
    <row r="213">
      <c r="A213" s="15" t="n"/>
      <c r="B213" s="10" t="n"/>
      <c r="C213" s="12">
        <f>IF($B213="","",IFERROR(INDEX(prod_nombre,MATCH($B213,prod_codigo,0)),"Código no existe"))</f>
        <v/>
      </c>
      <c r="D213" s="6" t="n"/>
      <c r="E213" s="6" t="n"/>
      <c r="F213" s="10" t="n"/>
    </row>
    <row r="214">
      <c r="A214" s="15" t="n"/>
      <c r="B214" s="10" t="n"/>
      <c r="C214" s="12">
        <f>IF($B214="","",IFERROR(INDEX(prod_nombre,MATCH($B214,prod_codigo,0)),"Código no existe"))</f>
        <v/>
      </c>
      <c r="D214" s="6" t="n"/>
      <c r="E214" s="6" t="n"/>
      <c r="F214" s="10" t="n"/>
    </row>
    <row r="215">
      <c r="A215" s="15" t="n"/>
      <c r="B215" s="10" t="n"/>
      <c r="C215" s="12">
        <f>IF($B215="","",IFERROR(INDEX(prod_nombre,MATCH($B215,prod_codigo,0)),"Código no existe"))</f>
        <v/>
      </c>
      <c r="D215" s="6" t="n"/>
      <c r="E215" s="6" t="n"/>
      <c r="F215" s="10" t="n"/>
    </row>
    <row r="216">
      <c r="A216" s="15" t="n"/>
      <c r="B216" s="10" t="n"/>
      <c r="C216" s="12">
        <f>IF($B216="","",IFERROR(INDEX(prod_nombre,MATCH($B216,prod_codigo,0)),"Código no existe"))</f>
        <v/>
      </c>
      <c r="D216" s="6" t="n"/>
      <c r="E216" s="6" t="n"/>
      <c r="F216" s="10" t="n"/>
    </row>
    <row r="217">
      <c r="A217" s="15" t="n"/>
      <c r="B217" s="10" t="n"/>
      <c r="C217" s="12">
        <f>IF($B217="","",IFERROR(INDEX(prod_nombre,MATCH($B217,prod_codigo,0)),"Código no existe"))</f>
        <v/>
      </c>
      <c r="D217" s="6" t="n"/>
      <c r="E217" s="6" t="n"/>
      <c r="F217" s="10" t="n"/>
    </row>
    <row r="218">
      <c r="A218" s="15" t="n"/>
      <c r="B218" s="10" t="n"/>
      <c r="C218" s="12">
        <f>IF($B218="","",IFERROR(INDEX(prod_nombre,MATCH($B218,prod_codigo,0)),"Código no existe"))</f>
        <v/>
      </c>
      <c r="D218" s="6" t="n"/>
      <c r="E218" s="6" t="n"/>
      <c r="F218" s="10" t="n"/>
    </row>
    <row r="219">
      <c r="A219" s="15" t="n"/>
      <c r="B219" s="10" t="n"/>
      <c r="C219" s="12">
        <f>IF($B219="","",IFERROR(INDEX(prod_nombre,MATCH($B219,prod_codigo,0)),"Código no existe"))</f>
        <v/>
      </c>
      <c r="D219" s="6" t="n"/>
      <c r="E219" s="6" t="n"/>
      <c r="F219" s="10" t="n"/>
    </row>
    <row r="220">
      <c r="A220" s="15" t="n"/>
      <c r="B220" s="10" t="n"/>
      <c r="C220" s="12">
        <f>IF($B220="","",IFERROR(INDEX(prod_nombre,MATCH($B220,prod_codigo,0)),"Código no existe"))</f>
        <v/>
      </c>
      <c r="D220" s="6" t="n"/>
      <c r="E220" s="6" t="n"/>
      <c r="F220" s="10" t="n"/>
    </row>
    <row r="221">
      <c r="A221" s="15" t="n"/>
      <c r="B221" s="10" t="n"/>
      <c r="C221" s="12">
        <f>IF($B221="","",IFERROR(INDEX(prod_nombre,MATCH($B221,prod_codigo,0)),"Código no existe"))</f>
        <v/>
      </c>
      <c r="D221" s="6" t="n"/>
      <c r="E221" s="6" t="n"/>
      <c r="F221" s="10" t="n"/>
    </row>
    <row r="222">
      <c r="A222" s="15" t="n"/>
      <c r="B222" s="10" t="n"/>
      <c r="C222" s="12">
        <f>IF($B222="","",IFERROR(INDEX(prod_nombre,MATCH($B222,prod_codigo,0)),"Código no existe"))</f>
        <v/>
      </c>
      <c r="D222" s="6" t="n"/>
      <c r="E222" s="6" t="n"/>
      <c r="F222" s="10" t="n"/>
    </row>
    <row r="223">
      <c r="A223" s="15" t="n"/>
      <c r="B223" s="10" t="n"/>
      <c r="C223" s="12">
        <f>IF($B223="","",IFERROR(INDEX(prod_nombre,MATCH($B223,prod_codigo,0)),"Código no existe"))</f>
        <v/>
      </c>
      <c r="D223" s="6" t="n"/>
      <c r="E223" s="6" t="n"/>
      <c r="F223" s="10" t="n"/>
    </row>
    <row r="224">
      <c r="A224" s="15" t="n"/>
      <c r="B224" s="10" t="n"/>
      <c r="C224" s="12">
        <f>IF($B224="","",IFERROR(INDEX(prod_nombre,MATCH($B224,prod_codigo,0)),"Código no existe"))</f>
        <v/>
      </c>
      <c r="D224" s="6" t="n"/>
      <c r="E224" s="6" t="n"/>
      <c r="F224" s="10" t="n"/>
    </row>
    <row r="225">
      <c r="A225" s="15" t="n"/>
      <c r="B225" s="10" t="n"/>
      <c r="C225" s="12">
        <f>IF($B225="","",IFERROR(INDEX(prod_nombre,MATCH($B225,prod_codigo,0)),"Código no existe"))</f>
        <v/>
      </c>
      <c r="D225" s="6" t="n"/>
      <c r="E225" s="6" t="n"/>
      <c r="F225" s="10" t="n"/>
    </row>
    <row r="226">
      <c r="A226" s="15" t="n"/>
      <c r="B226" s="10" t="n"/>
      <c r="C226" s="12">
        <f>IF($B226="","",IFERROR(INDEX(prod_nombre,MATCH($B226,prod_codigo,0)),"Código no existe"))</f>
        <v/>
      </c>
      <c r="D226" s="6" t="n"/>
      <c r="E226" s="6" t="n"/>
      <c r="F226" s="10" t="n"/>
    </row>
    <row r="227">
      <c r="A227" s="15" t="n"/>
      <c r="B227" s="10" t="n"/>
      <c r="C227" s="12">
        <f>IF($B227="","",IFERROR(INDEX(prod_nombre,MATCH($B227,prod_codigo,0)),"Código no existe"))</f>
        <v/>
      </c>
      <c r="D227" s="6" t="n"/>
      <c r="E227" s="6" t="n"/>
      <c r="F227" s="10" t="n"/>
    </row>
    <row r="228">
      <c r="A228" s="15" t="n"/>
      <c r="B228" s="10" t="n"/>
      <c r="C228" s="12">
        <f>IF($B228="","",IFERROR(INDEX(prod_nombre,MATCH($B228,prod_codigo,0)),"Código no existe"))</f>
        <v/>
      </c>
      <c r="D228" s="6" t="n"/>
      <c r="E228" s="6" t="n"/>
      <c r="F228" s="10" t="n"/>
    </row>
    <row r="229">
      <c r="A229" s="15" t="n"/>
      <c r="B229" s="10" t="n"/>
      <c r="C229" s="12">
        <f>IF($B229="","",IFERROR(INDEX(prod_nombre,MATCH($B229,prod_codigo,0)),"Código no existe"))</f>
        <v/>
      </c>
      <c r="D229" s="6" t="n"/>
      <c r="E229" s="6" t="n"/>
      <c r="F229" s="10" t="n"/>
    </row>
    <row r="230">
      <c r="A230" s="15" t="n"/>
      <c r="B230" s="10" t="n"/>
      <c r="C230" s="12">
        <f>IF($B230="","",IFERROR(INDEX(prod_nombre,MATCH($B230,prod_codigo,0)),"Código no existe"))</f>
        <v/>
      </c>
      <c r="D230" s="6" t="n"/>
      <c r="E230" s="6" t="n"/>
      <c r="F230" s="10" t="n"/>
    </row>
    <row r="231">
      <c r="A231" s="15" t="n"/>
      <c r="B231" s="10" t="n"/>
      <c r="C231" s="12">
        <f>IF($B231="","",IFERROR(INDEX(prod_nombre,MATCH($B231,prod_codigo,0)),"Código no existe"))</f>
        <v/>
      </c>
      <c r="D231" s="6" t="n"/>
      <c r="E231" s="6" t="n"/>
      <c r="F231" s="10" t="n"/>
    </row>
    <row r="232">
      <c r="A232" s="15" t="n"/>
      <c r="B232" s="10" t="n"/>
      <c r="C232" s="12">
        <f>IF($B232="","",IFERROR(INDEX(prod_nombre,MATCH($B232,prod_codigo,0)),"Código no existe"))</f>
        <v/>
      </c>
      <c r="D232" s="6" t="n"/>
      <c r="E232" s="6" t="n"/>
      <c r="F232" s="10" t="n"/>
    </row>
    <row r="233">
      <c r="A233" s="15" t="n"/>
      <c r="B233" s="10" t="n"/>
      <c r="C233" s="12">
        <f>IF($B233="","",IFERROR(INDEX(prod_nombre,MATCH($B233,prod_codigo,0)),"Código no existe"))</f>
        <v/>
      </c>
      <c r="D233" s="6" t="n"/>
      <c r="E233" s="6" t="n"/>
      <c r="F233" s="10" t="n"/>
    </row>
    <row r="234">
      <c r="A234" s="15" t="n"/>
      <c r="B234" s="10" t="n"/>
      <c r="C234" s="12">
        <f>IF($B234="","",IFERROR(INDEX(prod_nombre,MATCH($B234,prod_codigo,0)),"Código no existe"))</f>
        <v/>
      </c>
      <c r="D234" s="6" t="n"/>
      <c r="E234" s="6" t="n"/>
      <c r="F234" s="10" t="n"/>
    </row>
    <row r="235">
      <c r="A235" s="15" t="n"/>
      <c r="B235" s="10" t="n"/>
      <c r="C235" s="12">
        <f>IF($B235="","",IFERROR(INDEX(prod_nombre,MATCH($B235,prod_codigo,0)),"Código no existe"))</f>
        <v/>
      </c>
      <c r="D235" s="6" t="n"/>
      <c r="E235" s="6" t="n"/>
      <c r="F235" s="10" t="n"/>
    </row>
    <row r="236">
      <c r="A236" s="15" t="n"/>
      <c r="B236" s="10" t="n"/>
      <c r="C236" s="12">
        <f>IF($B236="","",IFERROR(INDEX(prod_nombre,MATCH($B236,prod_codigo,0)),"Código no existe"))</f>
        <v/>
      </c>
      <c r="D236" s="6" t="n"/>
      <c r="E236" s="6" t="n"/>
      <c r="F236" s="10" t="n"/>
    </row>
    <row r="237">
      <c r="A237" s="15" t="n"/>
      <c r="B237" s="10" t="n"/>
      <c r="C237" s="12">
        <f>IF($B237="","",IFERROR(INDEX(prod_nombre,MATCH($B237,prod_codigo,0)),"Código no existe"))</f>
        <v/>
      </c>
      <c r="D237" s="6" t="n"/>
      <c r="E237" s="6" t="n"/>
      <c r="F237" s="10" t="n"/>
    </row>
    <row r="238">
      <c r="A238" s="15" t="n"/>
      <c r="B238" s="10" t="n"/>
      <c r="C238" s="12">
        <f>IF($B238="","",IFERROR(INDEX(prod_nombre,MATCH($B238,prod_codigo,0)),"Código no existe"))</f>
        <v/>
      </c>
      <c r="D238" s="6" t="n"/>
      <c r="E238" s="6" t="n"/>
      <c r="F238" s="10" t="n"/>
    </row>
    <row r="239">
      <c r="A239" s="15" t="n"/>
      <c r="B239" s="10" t="n"/>
      <c r="C239" s="12">
        <f>IF($B239="","",IFERROR(INDEX(prod_nombre,MATCH($B239,prod_codigo,0)),"Código no existe"))</f>
        <v/>
      </c>
      <c r="D239" s="6" t="n"/>
      <c r="E239" s="6" t="n"/>
      <c r="F239" s="10" t="n"/>
    </row>
    <row r="240">
      <c r="A240" s="15" t="n"/>
      <c r="B240" s="10" t="n"/>
      <c r="C240" s="12">
        <f>IF($B240="","",IFERROR(INDEX(prod_nombre,MATCH($B240,prod_codigo,0)),"Código no existe"))</f>
        <v/>
      </c>
      <c r="D240" s="6" t="n"/>
      <c r="E240" s="6" t="n"/>
      <c r="F240" s="10" t="n"/>
    </row>
    <row r="241">
      <c r="A241" s="15" t="n"/>
      <c r="B241" s="10" t="n"/>
      <c r="C241" s="12">
        <f>IF($B241="","",IFERROR(INDEX(prod_nombre,MATCH($B241,prod_codigo,0)),"Código no existe"))</f>
        <v/>
      </c>
      <c r="D241" s="6" t="n"/>
      <c r="E241" s="6" t="n"/>
      <c r="F241" s="10" t="n"/>
    </row>
    <row r="242">
      <c r="A242" s="15" t="n"/>
      <c r="B242" s="10" t="n"/>
      <c r="C242" s="12">
        <f>IF($B242="","",IFERROR(INDEX(prod_nombre,MATCH($B242,prod_codigo,0)),"Código no existe"))</f>
        <v/>
      </c>
      <c r="D242" s="6" t="n"/>
      <c r="E242" s="6" t="n"/>
      <c r="F242" s="10" t="n"/>
    </row>
    <row r="243">
      <c r="A243" s="15" t="n"/>
      <c r="B243" s="10" t="n"/>
      <c r="C243" s="12">
        <f>IF($B243="","",IFERROR(INDEX(prod_nombre,MATCH($B243,prod_codigo,0)),"Código no existe"))</f>
        <v/>
      </c>
      <c r="D243" s="6" t="n"/>
      <c r="E243" s="6" t="n"/>
      <c r="F243" s="10" t="n"/>
    </row>
    <row r="244">
      <c r="A244" s="15" t="n"/>
      <c r="B244" s="10" t="n"/>
      <c r="C244" s="12">
        <f>IF($B244="","",IFERROR(INDEX(prod_nombre,MATCH($B244,prod_codigo,0)),"Código no existe"))</f>
        <v/>
      </c>
      <c r="D244" s="6" t="n"/>
      <c r="E244" s="6" t="n"/>
      <c r="F244" s="10" t="n"/>
    </row>
    <row r="245">
      <c r="A245" s="15" t="n"/>
      <c r="B245" s="10" t="n"/>
      <c r="C245" s="12">
        <f>IF($B245="","",IFERROR(INDEX(prod_nombre,MATCH($B245,prod_codigo,0)),"Código no existe"))</f>
        <v/>
      </c>
      <c r="D245" s="6" t="n"/>
      <c r="E245" s="6" t="n"/>
      <c r="F245" s="10" t="n"/>
    </row>
    <row r="246">
      <c r="A246" s="15" t="n"/>
      <c r="B246" s="10" t="n"/>
      <c r="C246" s="12">
        <f>IF($B246="","",IFERROR(INDEX(prod_nombre,MATCH($B246,prod_codigo,0)),"Código no existe"))</f>
        <v/>
      </c>
      <c r="D246" s="6" t="n"/>
      <c r="E246" s="6" t="n"/>
      <c r="F246" s="10" t="n"/>
    </row>
    <row r="247">
      <c r="A247" s="15" t="n"/>
      <c r="B247" s="10" t="n"/>
      <c r="C247" s="12">
        <f>IF($B247="","",IFERROR(INDEX(prod_nombre,MATCH($B247,prod_codigo,0)),"Código no existe"))</f>
        <v/>
      </c>
      <c r="D247" s="6" t="n"/>
      <c r="E247" s="6" t="n"/>
      <c r="F247" s="10" t="n"/>
    </row>
    <row r="248">
      <c r="A248" s="15" t="n"/>
      <c r="B248" s="10" t="n"/>
      <c r="C248" s="12">
        <f>IF($B248="","",IFERROR(INDEX(prod_nombre,MATCH($B248,prod_codigo,0)),"Código no existe"))</f>
        <v/>
      </c>
      <c r="D248" s="6" t="n"/>
      <c r="E248" s="6" t="n"/>
      <c r="F248" s="10" t="n"/>
    </row>
    <row r="249">
      <c r="A249" s="15" t="n"/>
      <c r="B249" s="10" t="n"/>
      <c r="C249" s="12">
        <f>IF($B249="","",IFERROR(INDEX(prod_nombre,MATCH($B249,prod_codigo,0)),"Código no existe"))</f>
        <v/>
      </c>
      <c r="D249" s="6" t="n"/>
      <c r="E249" s="6" t="n"/>
      <c r="F249" s="10" t="n"/>
    </row>
    <row r="250">
      <c r="A250" s="15" t="n"/>
      <c r="B250" s="10" t="n"/>
      <c r="C250" s="12">
        <f>IF($B250="","",IFERROR(INDEX(prod_nombre,MATCH($B250,prod_codigo,0)),"Código no existe"))</f>
        <v/>
      </c>
      <c r="D250" s="6" t="n"/>
      <c r="E250" s="6" t="n"/>
      <c r="F250" s="10" t="n"/>
    </row>
    <row r="251">
      <c r="A251" s="15" t="n"/>
      <c r="B251" s="10" t="n"/>
      <c r="C251" s="12">
        <f>IF($B251="","",IFERROR(INDEX(prod_nombre,MATCH($B251,prod_codigo,0)),"Código no existe"))</f>
        <v/>
      </c>
      <c r="D251" s="6" t="n"/>
      <c r="E251" s="6" t="n"/>
      <c r="F251" s="10" t="n"/>
    </row>
    <row r="252">
      <c r="A252" s="15" t="n"/>
      <c r="B252" s="10" t="n"/>
      <c r="C252" s="12">
        <f>IF($B252="","",IFERROR(INDEX(prod_nombre,MATCH($B252,prod_codigo,0)),"Código no existe"))</f>
        <v/>
      </c>
      <c r="D252" s="6" t="n"/>
      <c r="E252" s="6" t="n"/>
      <c r="F252" s="10" t="n"/>
    </row>
    <row r="253">
      <c r="A253" s="15" t="n"/>
      <c r="B253" s="10" t="n"/>
      <c r="C253" s="12">
        <f>IF($B253="","",IFERROR(INDEX(prod_nombre,MATCH($B253,prod_codigo,0)),"Código no existe"))</f>
        <v/>
      </c>
      <c r="D253" s="6" t="n"/>
      <c r="E253" s="6" t="n"/>
      <c r="F253" s="10" t="n"/>
    </row>
    <row r="254">
      <c r="A254" s="15" t="n"/>
      <c r="B254" s="10" t="n"/>
      <c r="C254" s="12">
        <f>IF($B254="","",IFERROR(INDEX(prod_nombre,MATCH($B254,prod_codigo,0)),"Código no existe"))</f>
        <v/>
      </c>
      <c r="D254" s="6" t="n"/>
      <c r="E254" s="6" t="n"/>
      <c r="F254" s="10" t="n"/>
    </row>
    <row r="255">
      <c r="A255" s="15" t="n"/>
      <c r="B255" s="10" t="n"/>
      <c r="C255" s="12">
        <f>IF($B255="","",IFERROR(INDEX(prod_nombre,MATCH($B255,prod_codigo,0)),"Código no existe"))</f>
        <v/>
      </c>
      <c r="D255" s="6" t="n"/>
      <c r="E255" s="6" t="n"/>
      <c r="F255" s="10" t="n"/>
    </row>
    <row r="256">
      <c r="A256" s="15" t="n"/>
      <c r="B256" s="10" t="n"/>
      <c r="C256" s="12">
        <f>IF($B256="","",IFERROR(INDEX(prod_nombre,MATCH($B256,prod_codigo,0)),"Código no existe"))</f>
        <v/>
      </c>
      <c r="D256" s="6" t="n"/>
      <c r="E256" s="6" t="n"/>
      <c r="F256" s="10" t="n"/>
    </row>
    <row r="257">
      <c r="A257" s="15" t="n"/>
      <c r="B257" s="10" t="n"/>
      <c r="C257" s="12">
        <f>IF($B257="","",IFERROR(INDEX(prod_nombre,MATCH($B257,prod_codigo,0)),"Código no existe"))</f>
        <v/>
      </c>
      <c r="D257" s="6" t="n"/>
      <c r="E257" s="6" t="n"/>
      <c r="F257" s="10" t="n"/>
    </row>
    <row r="258">
      <c r="A258" s="15" t="n"/>
      <c r="B258" s="10" t="n"/>
      <c r="C258" s="12">
        <f>IF($B258="","",IFERROR(INDEX(prod_nombre,MATCH($B258,prod_codigo,0)),"Código no existe"))</f>
        <v/>
      </c>
      <c r="D258" s="6" t="n"/>
      <c r="E258" s="6" t="n"/>
      <c r="F258" s="10" t="n"/>
    </row>
    <row r="259">
      <c r="A259" s="15" t="n"/>
      <c r="B259" s="10" t="n"/>
      <c r="C259" s="12">
        <f>IF($B259="","",IFERROR(INDEX(prod_nombre,MATCH($B259,prod_codigo,0)),"Código no existe"))</f>
        <v/>
      </c>
      <c r="D259" s="6" t="n"/>
      <c r="E259" s="6" t="n"/>
      <c r="F259" s="10" t="n"/>
    </row>
    <row r="260">
      <c r="A260" s="15" t="n"/>
      <c r="B260" s="10" t="n"/>
      <c r="C260" s="12">
        <f>IF($B260="","",IFERROR(INDEX(prod_nombre,MATCH($B260,prod_codigo,0)),"Código no existe"))</f>
        <v/>
      </c>
      <c r="D260" s="6" t="n"/>
      <c r="E260" s="6" t="n"/>
      <c r="F260" s="10" t="n"/>
    </row>
    <row r="261">
      <c r="A261" s="15" t="n"/>
      <c r="B261" s="10" t="n"/>
      <c r="C261" s="12">
        <f>IF($B261="","",IFERROR(INDEX(prod_nombre,MATCH($B261,prod_codigo,0)),"Código no existe"))</f>
        <v/>
      </c>
      <c r="D261" s="6" t="n"/>
      <c r="E261" s="6" t="n"/>
      <c r="F261" s="10" t="n"/>
    </row>
    <row r="262">
      <c r="A262" s="15" t="n"/>
      <c r="B262" s="10" t="n"/>
      <c r="C262" s="12">
        <f>IF($B262="","",IFERROR(INDEX(prod_nombre,MATCH($B262,prod_codigo,0)),"Código no existe"))</f>
        <v/>
      </c>
      <c r="D262" s="6" t="n"/>
      <c r="E262" s="6" t="n"/>
      <c r="F262" s="10" t="n"/>
    </row>
    <row r="263">
      <c r="A263" s="15" t="n"/>
      <c r="B263" s="10" t="n"/>
      <c r="C263" s="12">
        <f>IF($B263="","",IFERROR(INDEX(prod_nombre,MATCH($B263,prod_codigo,0)),"Código no existe"))</f>
        <v/>
      </c>
      <c r="D263" s="6" t="n"/>
      <c r="E263" s="6" t="n"/>
      <c r="F263" s="10" t="n"/>
    </row>
    <row r="264">
      <c r="A264" s="15" t="n"/>
      <c r="B264" s="10" t="n"/>
      <c r="C264" s="12">
        <f>IF($B264="","",IFERROR(INDEX(prod_nombre,MATCH($B264,prod_codigo,0)),"Código no existe"))</f>
        <v/>
      </c>
      <c r="D264" s="6" t="n"/>
      <c r="E264" s="6" t="n"/>
      <c r="F264" s="10" t="n"/>
    </row>
    <row r="265">
      <c r="A265" s="15" t="n"/>
      <c r="B265" s="10" t="n"/>
      <c r="C265" s="12">
        <f>IF($B265="","",IFERROR(INDEX(prod_nombre,MATCH($B265,prod_codigo,0)),"Código no existe"))</f>
        <v/>
      </c>
      <c r="D265" s="6" t="n"/>
      <c r="E265" s="6" t="n"/>
      <c r="F265" s="10" t="n"/>
    </row>
    <row r="266">
      <c r="A266" s="15" t="n"/>
      <c r="B266" s="10" t="n"/>
      <c r="C266" s="12">
        <f>IF($B266="","",IFERROR(INDEX(prod_nombre,MATCH($B266,prod_codigo,0)),"Código no existe"))</f>
        <v/>
      </c>
      <c r="D266" s="6" t="n"/>
      <c r="E266" s="6" t="n"/>
      <c r="F266" s="10" t="n"/>
    </row>
    <row r="267">
      <c r="A267" s="15" t="n"/>
      <c r="B267" s="10" t="n"/>
      <c r="C267" s="12">
        <f>IF($B267="","",IFERROR(INDEX(prod_nombre,MATCH($B267,prod_codigo,0)),"Código no existe"))</f>
        <v/>
      </c>
      <c r="D267" s="6" t="n"/>
      <c r="E267" s="6" t="n"/>
      <c r="F267" s="10" t="n"/>
    </row>
    <row r="268">
      <c r="A268" s="15" t="n"/>
      <c r="B268" s="10" t="n"/>
      <c r="C268" s="12">
        <f>IF($B268="","",IFERROR(INDEX(prod_nombre,MATCH($B268,prod_codigo,0)),"Código no existe"))</f>
        <v/>
      </c>
      <c r="D268" s="6" t="n"/>
      <c r="E268" s="6" t="n"/>
      <c r="F268" s="10" t="n"/>
    </row>
    <row r="269">
      <c r="A269" s="15" t="n"/>
      <c r="B269" s="10" t="n"/>
      <c r="C269" s="12">
        <f>IF($B269="","",IFERROR(INDEX(prod_nombre,MATCH($B269,prod_codigo,0)),"Código no existe"))</f>
        <v/>
      </c>
      <c r="D269" s="6" t="n"/>
      <c r="E269" s="6" t="n"/>
      <c r="F269" s="10" t="n"/>
    </row>
    <row r="270">
      <c r="A270" s="15" t="n"/>
      <c r="B270" s="10" t="n"/>
      <c r="C270" s="12">
        <f>IF($B270="","",IFERROR(INDEX(prod_nombre,MATCH($B270,prod_codigo,0)),"Código no existe"))</f>
        <v/>
      </c>
      <c r="D270" s="6" t="n"/>
      <c r="E270" s="6" t="n"/>
      <c r="F270" s="10" t="n"/>
    </row>
    <row r="271">
      <c r="A271" s="15" t="n"/>
      <c r="B271" s="10" t="n"/>
      <c r="C271" s="12">
        <f>IF($B271="","",IFERROR(INDEX(prod_nombre,MATCH($B271,prod_codigo,0)),"Código no existe"))</f>
        <v/>
      </c>
      <c r="D271" s="6" t="n"/>
      <c r="E271" s="6" t="n"/>
      <c r="F271" s="10" t="n"/>
    </row>
    <row r="272">
      <c r="A272" s="15" t="n"/>
      <c r="B272" s="10" t="n"/>
      <c r="C272" s="12">
        <f>IF($B272="","",IFERROR(INDEX(prod_nombre,MATCH($B272,prod_codigo,0)),"Código no existe"))</f>
        <v/>
      </c>
      <c r="D272" s="6" t="n"/>
      <c r="E272" s="6" t="n"/>
      <c r="F272" s="10" t="n"/>
    </row>
    <row r="273">
      <c r="A273" s="15" t="n"/>
      <c r="B273" s="10" t="n"/>
      <c r="C273" s="12">
        <f>IF($B273="","",IFERROR(INDEX(prod_nombre,MATCH($B273,prod_codigo,0)),"Código no existe"))</f>
        <v/>
      </c>
      <c r="D273" s="6" t="n"/>
      <c r="E273" s="6" t="n"/>
      <c r="F273" s="10" t="n"/>
    </row>
    <row r="274">
      <c r="A274" s="15" t="n"/>
      <c r="B274" s="10" t="n"/>
      <c r="C274" s="12">
        <f>IF($B274="","",IFERROR(INDEX(prod_nombre,MATCH($B274,prod_codigo,0)),"Código no existe"))</f>
        <v/>
      </c>
      <c r="D274" s="6" t="n"/>
      <c r="E274" s="6" t="n"/>
      <c r="F274" s="10" t="n"/>
    </row>
    <row r="275">
      <c r="A275" s="15" t="n"/>
      <c r="B275" s="10" t="n"/>
      <c r="C275" s="12">
        <f>IF($B275="","",IFERROR(INDEX(prod_nombre,MATCH($B275,prod_codigo,0)),"Código no existe"))</f>
        <v/>
      </c>
      <c r="D275" s="6" t="n"/>
      <c r="E275" s="6" t="n"/>
      <c r="F275" s="10" t="n"/>
    </row>
    <row r="276">
      <c r="A276" s="15" t="n"/>
      <c r="B276" s="10" t="n"/>
      <c r="C276" s="12">
        <f>IF($B276="","",IFERROR(INDEX(prod_nombre,MATCH($B276,prod_codigo,0)),"Código no existe"))</f>
        <v/>
      </c>
      <c r="D276" s="6" t="n"/>
      <c r="E276" s="6" t="n"/>
      <c r="F276" s="10" t="n"/>
    </row>
    <row r="277">
      <c r="A277" s="15" t="n"/>
      <c r="B277" s="10" t="n"/>
      <c r="C277" s="12">
        <f>IF($B277="","",IFERROR(INDEX(prod_nombre,MATCH($B277,prod_codigo,0)),"Código no existe"))</f>
        <v/>
      </c>
      <c r="D277" s="6" t="n"/>
      <c r="E277" s="6" t="n"/>
      <c r="F277" s="10" t="n"/>
    </row>
    <row r="278">
      <c r="A278" s="15" t="n"/>
      <c r="B278" s="10" t="n"/>
      <c r="C278" s="12">
        <f>IF($B278="","",IFERROR(INDEX(prod_nombre,MATCH($B278,prod_codigo,0)),"Código no existe"))</f>
        <v/>
      </c>
      <c r="D278" s="6" t="n"/>
      <c r="E278" s="6" t="n"/>
      <c r="F278" s="10" t="n"/>
    </row>
    <row r="279">
      <c r="A279" s="15" t="n"/>
      <c r="B279" s="10" t="n"/>
      <c r="C279" s="12">
        <f>IF($B279="","",IFERROR(INDEX(prod_nombre,MATCH($B279,prod_codigo,0)),"Código no existe"))</f>
        <v/>
      </c>
      <c r="D279" s="6" t="n"/>
      <c r="E279" s="6" t="n"/>
      <c r="F279" s="10" t="n"/>
    </row>
    <row r="280">
      <c r="A280" s="15" t="n"/>
      <c r="B280" s="10" t="n"/>
      <c r="C280" s="12">
        <f>IF($B280="","",IFERROR(INDEX(prod_nombre,MATCH($B280,prod_codigo,0)),"Código no existe"))</f>
        <v/>
      </c>
      <c r="D280" s="6" t="n"/>
      <c r="E280" s="6" t="n"/>
      <c r="F280" s="10" t="n"/>
    </row>
    <row r="281">
      <c r="A281" s="15" t="n"/>
      <c r="B281" s="10" t="n"/>
      <c r="C281" s="12">
        <f>IF($B281="","",IFERROR(INDEX(prod_nombre,MATCH($B281,prod_codigo,0)),"Código no existe"))</f>
        <v/>
      </c>
      <c r="D281" s="6" t="n"/>
      <c r="E281" s="6" t="n"/>
      <c r="F281" s="10" t="n"/>
    </row>
    <row r="282">
      <c r="A282" s="15" t="n"/>
      <c r="B282" s="10" t="n"/>
      <c r="C282" s="12">
        <f>IF($B282="","",IFERROR(INDEX(prod_nombre,MATCH($B282,prod_codigo,0)),"Código no existe"))</f>
        <v/>
      </c>
      <c r="D282" s="6" t="n"/>
      <c r="E282" s="6" t="n"/>
      <c r="F282" s="10" t="n"/>
    </row>
    <row r="283">
      <c r="A283" s="15" t="n"/>
      <c r="B283" s="10" t="n"/>
      <c r="C283" s="12">
        <f>IF($B283="","",IFERROR(INDEX(prod_nombre,MATCH($B283,prod_codigo,0)),"Código no existe"))</f>
        <v/>
      </c>
      <c r="D283" s="6" t="n"/>
      <c r="E283" s="6" t="n"/>
      <c r="F283" s="10" t="n"/>
    </row>
    <row r="284">
      <c r="A284" s="15" t="n"/>
      <c r="B284" s="10" t="n"/>
      <c r="C284" s="12">
        <f>IF($B284="","",IFERROR(INDEX(prod_nombre,MATCH($B284,prod_codigo,0)),"Código no existe"))</f>
        <v/>
      </c>
      <c r="D284" s="6" t="n"/>
      <c r="E284" s="6" t="n"/>
      <c r="F284" s="10" t="n"/>
    </row>
    <row r="285">
      <c r="A285" s="15" t="n"/>
      <c r="B285" s="10" t="n"/>
      <c r="C285" s="12">
        <f>IF($B285="","",IFERROR(INDEX(prod_nombre,MATCH($B285,prod_codigo,0)),"Código no existe"))</f>
        <v/>
      </c>
      <c r="D285" s="6" t="n"/>
      <c r="E285" s="6" t="n"/>
      <c r="F285" s="10" t="n"/>
    </row>
    <row r="286">
      <c r="A286" s="15" t="n"/>
      <c r="B286" s="10" t="n"/>
      <c r="C286" s="12">
        <f>IF($B286="","",IFERROR(INDEX(prod_nombre,MATCH($B286,prod_codigo,0)),"Código no existe"))</f>
        <v/>
      </c>
      <c r="D286" s="6" t="n"/>
      <c r="E286" s="6" t="n"/>
      <c r="F286" s="10" t="n"/>
    </row>
    <row r="287">
      <c r="A287" s="15" t="n"/>
      <c r="B287" s="10" t="n"/>
      <c r="C287" s="12">
        <f>IF($B287="","",IFERROR(INDEX(prod_nombre,MATCH($B287,prod_codigo,0)),"Código no existe"))</f>
        <v/>
      </c>
      <c r="D287" s="6" t="n"/>
      <c r="E287" s="6" t="n"/>
      <c r="F287" s="10" t="n"/>
    </row>
    <row r="288">
      <c r="A288" s="15" t="n"/>
      <c r="B288" s="10" t="n"/>
      <c r="C288" s="12">
        <f>IF($B288="","",IFERROR(INDEX(prod_nombre,MATCH($B288,prod_codigo,0)),"Código no existe"))</f>
        <v/>
      </c>
      <c r="D288" s="6" t="n"/>
      <c r="E288" s="6" t="n"/>
      <c r="F288" s="10" t="n"/>
    </row>
    <row r="289">
      <c r="A289" s="15" t="n"/>
      <c r="B289" s="10" t="n"/>
      <c r="C289" s="12">
        <f>IF($B289="","",IFERROR(INDEX(prod_nombre,MATCH($B289,prod_codigo,0)),"Código no existe"))</f>
        <v/>
      </c>
      <c r="D289" s="6" t="n"/>
      <c r="E289" s="6" t="n"/>
      <c r="F289" s="10" t="n"/>
    </row>
    <row r="290">
      <c r="A290" s="15" t="n"/>
      <c r="B290" s="10" t="n"/>
      <c r="C290" s="12">
        <f>IF($B290="","",IFERROR(INDEX(prod_nombre,MATCH($B290,prod_codigo,0)),"Código no existe"))</f>
        <v/>
      </c>
      <c r="D290" s="6" t="n"/>
      <c r="E290" s="6" t="n"/>
      <c r="F290" s="10" t="n"/>
    </row>
    <row r="291">
      <c r="A291" s="15" t="n"/>
      <c r="B291" s="10" t="n"/>
      <c r="C291" s="12">
        <f>IF($B291="","",IFERROR(INDEX(prod_nombre,MATCH($B291,prod_codigo,0)),"Código no existe"))</f>
        <v/>
      </c>
      <c r="D291" s="6" t="n"/>
      <c r="E291" s="6" t="n"/>
      <c r="F291" s="10" t="n"/>
    </row>
    <row r="292">
      <c r="A292" s="15" t="n"/>
      <c r="B292" s="10" t="n"/>
      <c r="C292" s="12">
        <f>IF($B292="","",IFERROR(INDEX(prod_nombre,MATCH($B292,prod_codigo,0)),"Código no existe"))</f>
        <v/>
      </c>
      <c r="D292" s="6" t="n"/>
      <c r="E292" s="6" t="n"/>
      <c r="F292" s="10" t="n"/>
    </row>
    <row r="293">
      <c r="A293" s="15" t="n"/>
      <c r="B293" s="10" t="n"/>
      <c r="C293" s="12">
        <f>IF($B293="","",IFERROR(INDEX(prod_nombre,MATCH($B293,prod_codigo,0)),"Código no existe"))</f>
        <v/>
      </c>
      <c r="D293" s="6" t="n"/>
      <c r="E293" s="6" t="n"/>
      <c r="F293" s="10" t="n"/>
    </row>
    <row r="294">
      <c r="A294" s="15" t="n"/>
      <c r="B294" s="10" t="n"/>
      <c r="C294" s="12">
        <f>IF($B294="","",IFERROR(INDEX(prod_nombre,MATCH($B294,prod_codigo,0)),"Código no existe"))</f>
        <v/>
      </c>
      <c r="D294" s="6" t="n"/>
      <c r="E294" s="6" t="n"/>
      <c r="F294" s="10" t="n"/>
    </row>
    <row r="295">
      <c r="A295" s="15" t="n"/>
      <c r="B295" s="10" t="n"/>
      <c r="C295" s="12">
        <f>IF($B295="","",IFERROR(INDEX(prod_nombre,MATCH($B295,prod_codigo,0)),"Código no existe"))</f>
        <v/>
      </c>
      <c r="D295" s="6" t="n"/>
      <c r="E295" s="6" t="n"/>
      <c r="F295" s="10" t="n"/>
    </row>
    <row r="296">
      <c r="A296" s="15" t="n"/>
      <c r="B296" s="10" t="n"/>
      <c r="C296" s="12">
        <f>IF($B296="","",IFERROR(INDEX(prod_nombre,MATCH($B296,prod_codigo,0)),"Código no existe"))</f>
        <v/>
      </c>
      <c r="D296" s="6" t="n"/>
      <c r="E296" s="6" t="n"/>
      <c r="F296" s="10" t="n"/>
    </row>
    <row r="297">
      <c r="A297" s="15" t="n"/>
      <c r="B297" s="10" t="n"/>
      <c r="C297" s="12">
        <f>IF($B297="","",IFERROR(INDEX(prod_nombre,MATCH($B297,prod_codigo,0)),"Código no existe"))</f>
        <v/>
      </c>
      <c r="D297" s="6" t="n"/>
      <c r="E297" s="6" t="n"/>
      <c r="F297" s="10" t="n"/>
    </row>
    <row r="298">
      <c r="A298" s="15" t="n"/>
      <c r="B298" s="10" t="n"/>
      <c r="C298" s="12">
        <f>IF($B298="","",IFERROR(INDEX(prod_nombre,MATCH($B298,prod_codigo,0)),"Código no existe"))</f>
        <v/>
      </c>
      <c r="D298" s="6" t="n"/>
      <c r="E298" s="6" t="n"/>
      <c r="F298" s="10" t="n"/>
    </row>
    <row r="299">
      <c r="A299" s="15" t="n"/>
      <c r="B299" s="10" t="n"/>
      <c r="C299" s="12">
        <f>IF($B299="","",IFERROR(INDEX(prod_nombre,MATCH($B299,prod_codigo,0)),"Código no existe"))</f>
        <v/>
      </c>
      <c r="D299" s="6" t="n"/>
      <c r="E299" s="6" t="n"/>
      <c r="F299" s="10" t="n"/>
    </row>
    <row r="300">
      <c r="A300" s="15" t="n"/>
      <c r="B300" s="10" t="n"/>
      <c r="C300" s="12">
        <f>IF($B300="","",IFERROR(INDEX(prod_nombre,MATCH($B300,prod_codigo,0)),"Código no existe"))</f>
        <v/>
      </c>
      <c r="D300" s="6" t="n"/>
      <c r="E300" s="6" t="n"/>
      <c r="F300" s="10" t="n"/>
    </row>
    <row r="301">
      <c r="A301" s="15" t="n"/>
      <c r="B301" s="10" t="n"/>
      <c r="C301" s="12">
        <f>IF($B301="","",IFERROR(INDEX(prod_nombre,MATCH($B301,prod_codigo,0)),"Código no existe"))</f>
        <v/>
      </c>
      <c r="D301" s="6" t="n"/>
      <c r="E301" s="6" t="n"/>
      <c r="F301" s="10" t="n"/>
    </row>
    <row r="302">
      <c r="A302" s="15" t="n"/>
      <c r="B302" s="10" t="n"/>
      <c r="C302" s="12">
        <f>IF($B302="","",IFERROR(INDEX(prod_nombre,MATCH($B302,prod_codigo,0)),"Código no existe"))</f>
        <v/>
      </c>
      <c r="D302" s="6" t="n"/>
      <c r="E302" s="6" t="n"/>
      <c r="F302" s="10" t="n"/>
    </row>
    <row r="303">
      <c r="A303" s="15" t="n"/>
      <c r="B303" s="10" t="n"/>
      <c r="C303" s="12">
        <f>IF($B303="","",IFERROR(INDEX(prod_nombre,MATCH($B303,prod_codigo,0)),"Código no existe"))</f>
        <v/>
      </c>
      <c r="D303" s="6" t="n"/>
      <c r="E303" s="6" t="n"/>
      <c r="F303" s="10" t="n"/>
    </row>
    <row r="304">
      <c r="A304" s="15" t="n"/>
      <c r="B304" s="10" t="n"/>
      <c r="C304" s="12">
        <f>IF($B304="","",IFERROR(INDEX(prod_nombre,MATCH($B304,prod_codigo,0)),"Código no existe"))</f>
        <v/>
      </c>
      <c r="D304" s="6" t="n"/>
      <c r="E304" s="6" t="n"/>
      <c r="F304" s="10" t="n"/>
    </row>
    <row r="305">
      <c r="A305" s="15" t="n"/>
      <c r="B305" s="10" t="n"/>
      <c r="C305" s="12">
        <f>IF($B305="","",IFERROR(INDEX(prod_nombre,MATCH($B305,prod_codigo,0)),"Código no existe"))</f>
        <v/>
      </c>
      <c r="D305" s="6" t="n"/>
      <c r="E305" s="6" t="n"/>
      <c r="F305" s="10" t="n"/>
    </row>
    <row r="306">
      <c r="A306" s="15" t="n"/>
      <c r="B306" s="10" t="n"/>
      <c r="C306" s="12">
        <f>IF($B306="","",IFERROR(INDEX(prod_nombre,MATCH($B306,prod_codigo,0)),"Código no existe"))</f>
        <v/>
      </c>
      <c r="D306" s="6" t="n"/>
      <c r="E306" s="6" t="n"/>
      <c r="F306" s="10" t="n"/>
    </row>
    <row r="307">
      <c r="A307" s="15" t="n"/>
      <c r="B307" s="10" t="n"/>
      <c r="C307" s="12">
        <f>IF($B307="","",IFERROR(INDEX(prod_nombre,MATCH($B307,prod_codigo,0)),"Código no existe"))</f>
        <v/>
      </c>
      <c r="D307" s="6" t="n"/>
      <c r="E307" s="6" t="n"/>
      <c r="F307" s="10" t="n"/>
    </row>
    <row r="308">
      <c r="A308" s="15" t="n"/>
      <c r="B308" s="10" t="n"/>
      <c r="C308" s="12">
        <f>IF($B308="","",IFERROR(INDEX(prod_nombre,MATCH($B308,prod_codigo,0)),"Código no existe"))</f>
        <v/>
      </c>
      <c r="D308" s="6" t="n"/>
      <c r="E308" s="6" t="n"/>
      <c r="F308" s="10" t="n"/>
    </row>
    <row r="309">
      <c r="A309" s="15" t="n"/>
      <c r="B309" s="10" t="n"/>
      <c r="C309" s="12">
        <f>IF($B309="","",IFERROR(INDEX(prod_nombre,MATCH($B309,prod_codigo,0)),"Código no existe"))</f>
        <v/>
      </c>
      <c r="D309" s="6" t="n"/>
      <c r="E309" s="6" t="n"/>
      <c r="F309" s="10" t="n"/>
    </row>
    <row r="310">
      <c r="A310" s="15" t="n"/>
      <c r="B310" s="10" t="n"/>
      <c r="C310" s="12">
        <f>IF($B310="","",IFERROR(INDEX(prod_nombre,MATCH($B310,prod_codigo,0)),"Código no existe"))</f>
        <v/>
      </c>
      <c r="D310" s="6" t="n"/>
      <c r="E310" s="6" t="n"/>
      <c r="F310" s="10" t="n"/>
    </row>
    <row r="311">
      <c r="A311" s="15" t="n"/>
      <c r="B311" s="10" t="n"/>
      <c r="C311" s="12">
        <f>IF($B311="","",IFERROR(INDEX(prod_nombre,MATCH($B311,prod_codigo,0)),"Código no existe"))</f>
        <v/>
      </c>
      <c r="D311" s="6" t="n"/>
      <c r="E311" s="6" t="n"/>
      <c r="F311" s="10" t="n"/>
    </row>
    <row r="312">
      <c r="A312" s="15" t="n"/>
      <c r="B312" s="10" t="n"/>
      <c r="C312" s="12">
        <f>IF($B312="","",IFERROR(INDEX(prod_nombre,MATCH($B312,prod_codigo,0)),"Código no existe"))</f>
        <v/>
      </c>
      <c r="D312" s="6" t="n"/>
      <c r="E312" s="6" t="n"/>
      <c r="F312" s="10" t="n"/>
    </row>
    <row r="313">
      <c r="A313" s="15" t="n"/>
      <c r="B313" s="10" t="n"/>
      <c r="C313" s="12">
        <f>IF($B313="","",IFERROR(INDEX(prod_nombre,MATCH($B313,prod_codigo,0)),"Código no existe"))</f>
        <v/>
      </c>
      <c r="D313" s="6" t="n"/>
      <c r="E313" s="6" t="n"/>
      <c r="F313" s="10" t="n"/>
    </row>
    <row r="314">
      <c r="A314" s="15" t="n"/>
      <c r="B314" s="10" t="n"/>
      <c r="C314" s="12">
        <f>IF($B314="","",IFERROR(INDEX(prod_nombre,MATCH($B314,prod_codigo,0)),"Código no existe"))</f>
        <v/>
      </c>
      <c r="D314" s="6" t="n"/>
      <c r="E314" s="6" t="n"/>
      <c r="F314" s="10" t="n"/>
    </row>
    <row r="315">
      <c r="A315" s="15" t="n"/>
      <c r="B315" s="10" t="n"/>
      <c r="C315" s="12">
        <f>IF($B315="","",IFERROR(INDEX(prod_nombre,MATCH($B315,prod_codigo,0)),"Código no existe"))</f>
        <v/>
      </c>
      <c r="D315" s="6" t="n"/>
      <c r="E315" s="6" t="n"/>
      <c r="F315" s="10" t="n"/>
    </row>
    <row r="316">
      <c r="A316" s="15" t="n"/>
      <c r="B316" s="10" t="n"/>
      <c r="C316" s="12">
        <f>IF($B316="","",IFERROR(INDEX(prod_nombre,MATCH($B316,prod_codigo,0)),"Código no existe"))</f>
        <v/>
      </c>
      <c r="D316" s="6" t="n"/>
      <c r="E316" s="6" t="n"/>
      <c r="F316" s="10" t="n"/>
    </row>
    <row r="317">
      <c r="A317" s="15" t="n"/>
      <c r="B317" s="10" t="n"/>
      <c r="C317" s="12">
        <f>IF($B317="","",IFERROR(INDEX(prod_nombre,MATCH($B317,prod_codigo,0)),"Código no existe"))</f>
        <v/>
      </c>
      <c r="D317" s="6" t="n"/>
      <c r="E317" s="6" t="n"/>
      <c r="F317" s="10" t="n"/>
    </row>
    <row r="318">
      <c r="A318" s="15" t="n"/>
      <c r="B318" s="10" t="n"/>
      <c r="C318" s="12">
        <f>IF($B318="","",IFERROR(INDEX(prod_nombre,MATCH($B318,prod_codigo,0)),"Código no existe"))</f>
        <v/>
      </c>
      <c r="D318" s="6" t="n"/>
      <c r="E318" s="6" t="n"/>
      <c r="F318" s="10" t="n"/>
    </row>
    <row r="319">
      <c r="A319" s="15" t="n"/>
      <c r="B319" s="10" t="n"/>
      <c r="C319" s="12">
        <f>IF($B319="","",IFERROR(INDEX(prod_nombre,MATCH($B319,prod_codigo,0)),"Código no existe"))</f>
        <v/>
      </c>
      <c r="D319" s="6" t="n"/>
      <c r="E319" s="6" t="n"/>
      <c r="F319" s="10" t="n"/>
    </row>
    <row r="320">
      <c r="A320" s="15" t="n"/>
      <c r="B320" s="10" t="n"/>
      <c r="C320" s="12">
        <f>IF($B320="","",IFERROR(INDEX(prod_nombre,MATCH($B320,prod_codigo,0)),"Código no existe"))</f>
        <v/>
      </c>
      <c r="D320" s="6" t="n"/>
      <c r="E320" s="6" t="n"/>
      <c r="F320" s="10" t="n"/>
    </row>
    <row r="321">
      <c r="A321" s="15" t="n"/>
      <c r="B321" s="10" t="n"/>
      <c r="C321" s="12">
        <f>IF($B321="","",IFERROR(INDEX(prod_nombre,MATCH($B321,prod_codigo,0)),"Código no existe"))</f>
        <v/>
      </c>
      <c r="D321" s="6" t="n"/>
      <c r="E321" s="6" t="n"/>
      <c r="F321" s="10" t="n"/>
    </row>
    <row r="322">
      <c r="A322" s="15" t="n"/>
      <c r="B322" s="10" t="n"/>
      <c r="C322" s="12">
        <f>IF($B322="","",IFERROR(INDEX(prod_nombre,MATCH($B322,prod_codigo,0)),"Código no existe"))</f>
        <v/>
      </c>
      <c r="D322" s="6" t="n"/>
      <c r="E322" s="6" t="n"/>
      <c r="F322" s="10" t="n"/>
    </row>
    <row r="323">
      <c r="A323" s="15" t="n"/>
      <c r="B323" s="10" t="n"/>
      <c r="C323" s="12">
        <f>IF($B323="","",IFERROR(INDEX(prod_nombre,MATCH($B323,prod_codigo,0)),"Código no existe"))</f>
        <v/>
      </c>
      <c r="D323" s="6" t="n"/>
      <c r="E323" s="6" t="n"/>
      <c r="F323" s="10" t="n"/>
    </row>
    <row r="324">
      <c r="A324" s="15" t="n"/>
      <c r="B324" s="10" t="n"/>
      <c r="C324" s="12">
        <f>IF($B324="","",IFERROR(INDEX(prod_nombre,MATCH($B324,prod_codigo,0)),"Código no existe"))</f>
        <v/>
      </c>
      <c r="D324" s="6" t="n"/>
      <c r="E324" s="6" t="n"/>
      <c r="F324" s="10" t="n"/>
    </row>
    <row r="325">
      <c r="A325" s="15" t="n"/>
      <c r="B325" s="10" t="n"/>
      <c r="C325" s="12">
        <f>IF($B325="","",IFERROR(INDEX(prod_nombre,MATCH($B325,prod_codigo,0)),"Código no existe"))</f>
        <v/>
      </c>
      <c r="D325" s="6" t="n"/>
      <c r="E325" s="6" t="n"/>
      <c r="F325" s="10" t="n"/>
    </row>
    <row r="326">
      <c r="A326" s="15" t="n"/>
      <c r="B326" s="10" t="n"/>
      <c r="C326" s="12">
        <f>IF($B326="","",IFERROR(INDEX(prod_nombre,MATCH($B326,prod_codigo,0)),"Código no existe"))</f>
        <v/>
      </c>
      <c r="D326" s="6" t="n"/>
      <c r="E326" s="6" t="n"/>
      <c r="F326" s="10" t="n"/>
    </row>
    <row r="327">
      <c r="A327" s="15" t="n"/>
      <c r="B327" s="10" t="n"/>
      <c r="C327" s="12">
        <f>IF($B327="","",IFERROR(INDEX(prod_nombre,MATCH($B327,prod_codigo,0)),"Código no existe"))</f>
        <v/>
      </c>
      <c r="D327" s="6" t="n"/>
      <c r="E327" s="6" t="n"/>
      <c r="F327" s="10" t="n"/>
    </row>
    <row r="328">
      <c r="A328" s="15" t="n"/>
      <c r="B328" s="10" t="n"/>
      <c r="C328" s="12">
        <f>IF($B328="","",IFERROR(INDEX(prod_nombre,MATCH($B328,prod_codigo,0)),"Código no existe"))</f>
        <v/>
      </c>
      <c r="D328" s="6" t="n"/>
      <c r="E328" s="6" t="n"/>
      <c r="F328" s="10" t="n"/>
    </row>
    <row r="329">
      <c r="A329" s="15" t="n"/>
      <c r="B329" s="10" t="n"/>
      <c r="C329" s="12">
        <f>IF($B329="","",IFERROR(INDEX(prod_nombre,MATCH($B329,prod_codigo,0)),"Código no existe"))</f>
        <v/>
      </c>
      <c r="D329" s="6" t="n"/>
      <c r="E329" s="6" t="n"/>
      <c r="F329" s="10" t="n"/>
    </row>
    <row r="330">
      <c r="A330" s="15" t="n"/>
      <c r="B330" s="10" t="n"/>
      <c r="C330" s="12">
        <f>IF($B330="","",IFERROR(INDEX(prod_nombre,MATCH($B330,prod_codigo,0)),"Código no existe"))</f>
        <v/>
      </c>
      <c r="D330" s="6" t="n"/>
      <c r="E330" s="6" t="n"/>
      <c r="F330" s="10" t="n"/>
    </row>
    <row r="331">
      <c r="A331" s="15" t="n"/>
      <c r="B331" s="10" t="n"/>
      <c r="C331" s="12">
        <f>IF($B331="","",IFERROR(INDEX(prod_nombre,MATCH($B331,prod_codigo,0)),"Código no existe"))</f>
        <v/>
      </c>
      <c r="D331" s="6" t="n"/>
      <c r="E331" s="6" t="n"/>
      <c r="F331" s="10" t="n"/>
    </row>
    <row r="332">
      <c r="A332" s="15" t="n"/>
      <c r="B332" s="10" t="n"/>
      <c r="C332" s="12">
        <f>IF($B332="","",IFERROR(INDEX(prod_nombre,MATCH($B332,prod_codigo,0)),"Código no existe"))</f>
        <v/>
      </c>
      <c r="D332" s="6" t="n"/>
      <c r="E332" s="6" t="n"/>
      <c r="F332" s="10" t="n"/>
    </row>
    <row r="333">
      <c r="A333" s="15" t="n"/>
      <c r="B333" s="10" t="n"/>
      <c r="C333" s="12">
        <f>IF($B333="","",IFERROR(INDEX(prod_nombre,MATCH($B333,prod_codigo,0)),"Código no existe"))</f>
        <v/>
      </c>
      <c r="D333" s="6" t="n"/>
      <c r="E333" s="6" t="n"/>
      <c r="F333" s="10" t="n"/>
    </row>
    <row r="334">
      <c r="A334" s="15" t="n"/>
      <c r="B334" s="10" t="n"/>
      <c r="C334" s="12">
        <f>IF($B334="","",IFERROR(INDEX(prod_nombre,MATCH($B334,prod_codigo,0)),"Código no existe"))</f>
        <v/>
      </c>
      <c r="D334" s="6" t="n"/>
      <c r="E334" s="6" t="n"/>
      <c r="F334" s="10" t="n"/>
    </row>
    <row r="335">
      <c r="A335" s="15" t="n"/>
      <c r="B335" s="10" t="n"/>
      <c r="C335" s="12">
        <f>IF($B335="","",IFERROR(INDEX(prod_nombre,MATCH($B335,prod_codigo,0)),"Código no existe"))</f>
        <v/>
      </c>
      <c r="D335" s="6" t="n"/>
      <c r="E335" s="6" t="n"/>
      <c r="F335" s="10" t="n"/>
    </row>
    <row r="336">
      <c r="A336" s="15" t="n"/>
      <c r="B336" s="10" t="n"/>
      <c r="C336" s="12">
        <f>IF($B336="","",IFERROR(INDEX(prod_nombre,MATCH($B336,prod_codigo,0)),"Código no existe"))</f>
        <v/>
      </c>
      <c r="D336" s="6" t="n"/>
      <c r="E336" s="6" t="n"/>
      <c r="F336" s="10" t="n"/>
    </row>
    <row r="337">
      <c r="A337" s="15" t="n"/>
      <c r="B337" s="10" t="n"/>
      <c r="C337" s="12">
        <f>IF($B337="","",IFERROR(INDEX(prod_nombre,MATCH($B337,prod_codigo,0)),"Código no existe"))</f>
        <v/>
      </c>
      <c r="D337" s="6" t="n"/>
      <c r="E337" s="6" t="n"/>
      <c r="F337" s="10" t="n"/>
    </row>
    <row r="338">
      <c r="A338" s="15" t="n"/>
      <c r="B338" s="10" t="n"/>
      <c r="C338" s="12">
        <f>IF($B338="","",IFERROR(INDEX(prod_nombre,MATCH($B338,prod_codigo,0)),"Código no existe"))</f>
        <v/>
      </c>
      <c r="D338" s="6" t="n"/>
      <c r="E338" s="6" t="n"/>
      <c r="F338" s="10" t="n"/>
    </row>
    <row r="339">
      <c r="A339" s="15" t="n"/>
      <c r="B339" s="10" t="n"/>
      <c r="C339" s="12">
        <f>IF($B339="","",IFERROR(INDEX(prod_nombre,MATCH($B339,prod_codigo,0)),"Código no existe"))</f>
        <v/>
      </c>
      <c r="D339" s="6" t="n"/>
      <c r="E339" s="6" t="n"/>
      <c r="F339" s="10" t="n"/>
    </row>
    <row r="340">
      <c r="A340" s="15" t="n"/>
      <c r="B340" s="10" t="n"/>
      <c r="C340" s="12">
        <f>IF($B340="","",IFERROR(INDEX(prod_nombre,MATCH($B340,prod_codigo,0)),"Código no existe"))</f>
        <v/>
      </c>
      <c r="D340" s="6" t="n"/>
      <c r="E340" s="6" t="n"/>
      <c r="F340" s="10" t="n"/>
    </row>
    <row r="341">
      <c r="A341" s="15" t="n"/>
      <c r="B341" s="10" t="n"/>
      <c r="C341" s="12">
        <f>IF($B341="","",IFERROR(INDEX(prod_nombre,MATCH($B341,prod_codigo,0)),"Código no existe"))</f>
        <v/>
      </c>
      <c r="D341" s="6" t="n"/>
      <c r="E341" s="6" t="n"/>
      <c r="F341" s="10" t="n"/>
    </row>
    <row r="342">
      <c r="A342" s="15" t="n"/>
      <c r="B342" s="10" t="n"/>
      <c r="C342" s="12">
        <f>IF($B342="","",IFERROR(INDEX(prod_nombre,MATCH($B342,prod_codigo,0)),"Código no existe"))</f>
        <v/>
      </c>
      <c r="D342" s="6" t="n"/>
      <c r="E342" s="6" t="n"/>
      <c r="F342" s="10" t="n"/>
    </row>
    <row r="343">
      <c r="A343" s="15" t="n"/>
      <c r="B343" s="10" t="n"/>
      <c r="C343" s="12">
        <f>IF($B343="","",IFERROR(INDEX(prod_nombre,MATCH($B343,prod_codigo,0)),"Código no existe"))</f>
        <v/>
      </c>
      <c r="D343" s="6" t="n"/>
      <c r="E343" s="6" t="n"/>
      <c r="F343" s="10" t="n"/>
    </row>
    <row r="344">
      <c r="A344" s="15" t="n"/>
      <c r="B344" s="10" t="n"/>
      <c r="C344" s="12">
        <f>IF($B344="","",IFERROR(INDEX(prod_nombre,MATCH($B344,prod_codigo,0)),"Código no existe"))</f>
        <v/>
      </c>
      <c r="D344" s="6" t="n"/>
      <c r="E344" s="6" t="n"/>
      <c r="F344" s="10" t="n"/>
    </row>
    <row r="345">
      <c r="A345" s="15" t="n"/>
      <c r="B345" s="10" t="n"/>
      <c r="C345" s="12">
        <f>IF($B345="","",IFERROR(INDEX(prod_nombre,MATCH($B345,prod_codigo,0)),"Código no existe"))</f>
        <v/>
      </c>
      <c r="D345" s="6" t="n"/>
      <c r="E345" s="6" t="n"/>
      <c r="F345" s="10" t="n"/>
    </row>
    <row r="346">
      <c r="A346" s="15" t="n"/>
      <c r="B346" s="10" t="n"/>
      <c r="C346" s="12">
        <f>IF($B346="","",IFERROR(INDEX(prod_nombre,MATCH($B346,prod_codigo,0)),"Código no existe"))</f>
        <v/>
      </c>
      <c r="D346" s="6" t="n"/>
      <c r="E346" s="6" t="n"/>
      <c r="F346" s="10" t="n"/>
    </row>
    <row r="347">
      <c r="A347" s="15" t="n"/>
      <c r="B347" s="10" t="n"/>
      <c r="C347" s="12">
        <f>IF($B347="","",IFERROR(INDEX(prod_nombre,MATCH($B347,prod_codigo,0)),"Código no existe"))</f>
        <v/>
      </c>
      <c r="D347" s="6" t="n"/>
      <c r="E347" s="6" t="n"/>
      <c r="F347" s="10" t="n"/>
    </row>
    <row r="348">
      <c r="A348" s="15" t="n"/>
      <c r="B348" s="10" t="n"/>
      <c r="C348" s="12">
        <f>IF($B348="","",IFERROR(INDEX(prod_nombre,MATCH($B348,prod_codigo,0)),"Código no existe"))</f>
        <v/>
      </c>
      <c r="D348" s="6" t="n"/>
      <c r="E348" s="6" t="n"/>
      <c r="F348" s="10" t="n"/>
    </row>
    <row r="349">
      <c r="A349" s="15" t="n"/>
      <c r="B349" s="10" t="n"/>
      <c r="C349" s="12">
        <f>IF($B349="","",IFERROR(INDEX(prod_nombre,MATCH($B349,prod_codigo,0)),"Código no existe"))</f>
        <v/>
      </c>
      <c r="D349" s="6" t="n"/>
      <c r="E349" s="6" t="n"/>
      <c r="F349" s="10" t="n"/>
    </row>
    <row r="350">
      <c r="A350" s="15" t="n"/>
      <c r="B350" s="10" t="n"/>
      <c r="C350" s="12">
        <f>IF($B350="","",IFERROR(INDEX(prod_nombre,MATCH($B350,prod_codigo,0)),"Código no existe"))</f>
        <v/>
      </c>
      <c r="D350" s="6" t="n"/>
      <c r="E350" s="6" t="n"/>
      <c r="F350" s="10" t="n"/>
    </row>
    <row r="351">
      <c r="A351" s="15" t="n"/>
      <c r="B351" s="10" t="n"/>
      <c r="C351" s="12">
        <f>IF($B351="","",IFERROR(INDEX(prod_nombre,MATCH($B351,prod_codigo,0)),"Código no existe"))</f>
        <v/>
      </c>
      <c r="D351" s="6" t="n"/>
      <c r="E351" s="6" t="n"/>
      <c r="F351" s="10" t="n"/>
    </row>
    <row r="352">
      <c r="A352" s="15" t="n"/>
      <c r="B352" s="10" t="n"/>
      <c r="C352" s="12">
        <f>IF($B352="","",IFERROR(INDEX(prod_nombre,MATCH($B352,prod_codigo,0)),"Código no existe"))</f>
        <v/>
      </c>
      <c r="D352" s="6" t="n"/>
      <c r="E352" s="6" t="n"/>
      <c r="F352" s="10" t="n"/>
    </row>
    <row r="353">
      <c r="A353" s="15" t="n"/>
      <c r="B353" s="10" t="n"/>
      <c r="C353" s="12">
        <f>IF($B353="","",IFERROR(INDEX(prod_nombre,MATCH($B353,prod_codigo,0)),"Código no existe"))</f>
        <v/>
      </c>
      <c r="D353" s="6" t="n"/>
      <c r="E353" s="6" t="n"/>
      <c r="F353" s="10" t="n"/>
    </row>
    <row r="354">
      <c r="A354" s="15" t="n"/>
      <c r="B354" s="10" t="n"/>
      <c r="C354" s="12">
        <f>IF($B354="","",IFERROR(INDEX(prod_nombre,MATCH($B354,prod_codigo,0)),"Código no existe"))</f>
        <v/>
      </c>
      <c r="D354" s="6" t="n"/>
      <c r="E354" s="6" t="n"/>
      <c r="F354" s="10" t="n"/>
    </row>
    <row r="355">
      <c r="A355" s="15" t="n"/>
      <c r="B355" s="10" t="n"/>
      <c r="C355" s="12">
        <f>IF($B355="","",IFERROR(INDEX(prod_nombre,MATCH($B355,prod_codigo,0)),"Código no existe"))</f>
        <v/>
      </c>
      <c r="D355" s="6" t="n"/>
      <c r="E355" s="6" t="n"/>
      <c r="F355" s="10" t="n"/>
    </row>
    <row r="356">
      <c r="A356" s="15" t="n"/>
      <c r="B356" s="10" t="n"/>
      <c r="C356" s="12">
        <f>IF($B356="","",IFERROR(INDEX(prod_nombre,MATCH($B356,prod_codigo,0)),"Código no existe"))</f>
        <v/>
      </c>
      <c r="D356" s="6" t="n"/>
      <c r="E356" s="6" t="n"/>
      <c r="F356" s="10" t="n"/>
    </row>
    <row r="357">
      <c r="A357" s="15" t="n"/>
      <c r="B357" s="10" t="n"/>
      <c r="C357" s="12">
        <f>IF($B357="","",IFERROR(INDEX(prod_nombre,MATCH($B357,prod_codigo,0)),"Código no existe"))</f>
        <v/>
      </c>
      <c r="D357" s="6" t="n"/>
      <c r="E357" s="6" t="n"/>
      <c r="F357" s="10" t="n"/>
    </row>
    <row r="358">
      <c r="A358" s="15" t="n"/>
      <c r="B358" s="10" t="n"/>
      <c r="C358" s="12">
        <f>IF($B358="","",IFERROR(INDEX(prod_nombre,MATCH($B358,prod_codigo,0)),"Código no existe"))</f>
        <v/>
      </c>
      <c r="D358" s="6" t="n"/>
      <c r="E358" s="6" t="n"/>
      <c r="F358" s="10" t="n"/>
    </row>
    <row r="359">
      <c r="A359" s="15" t="n"/>
      <c r="B359" s="10" t="n"/>
      <c r="C359" s="12">
        <f>IF($B359="","",IFERROR(INDEX(prod_nombre,MATCH($B359,prod_codigo,0)),"Código no existe"))</f>
        <v/>
      </c>
      <c r="D359" s="6" t="n"/>
      <c r="E359" s="6" t="n"/>
      <c r="F359" s="10" t="n"/>
    </row>
    <row r="360">
      <c r="A360" s="15" t="n"/>
      <c r="B360" s="10" t="n"/>
      <c r="C360" s="12">
        <f>IF($B360="","",IFERROR(INDEX(prod_nombre,MATCH($B360,prod_codigo,0)),"Código no existe"))</f>
        <v/>
      </c>
      <c r="D360" s="6" t="n"/>
      <c r="E360" s="6" t="n"/>
      <c r="F360" s="10" t="n"/>
    </row>
    <row r="361">
      <c r="A361" s="15" t="n"/>
      <c r="B361" s="10" t="n"/>
      <c r="C361" s="12">
        <f>IF($B361="","",IFERROR(INDEX(prod_nombre,MATCH($B361,prod_codigo,0)),"Código no existe"))</f>
        <v/>
      </c>
      <c r="D361" s="6" t="n"/>
      <c r="E361" s="6" t="n"/>
      <c r="F361" s="10" t="n"/>
    </row>
    <row r="362">
      <c r="A362" s="15" t="n"/>
      <c r="B362" s="10" t="n"/>
      <c r="C362" s="12">
        <f>IF($B362="","",IFERROR(INDEX(prod_nombre,MATCH($B362,prod_codigo,0)),"Código no existe"))</f>
        <v/>
      </c>
      <c r="D362" s="6" t="n"/>
      <c r="E362" s="6" t="n"/>
      <c r="F362" s="10" t="n"/>
    </row>
    <row r="363">
      <c r="A363" s="15" t="n"/>
      <c r="B363" s="10" t="n"/>
      <c r="C363" s="12">
        <f>IF($B363="","",IFERROR(INDEX(prod_nombre,MATCH($B363,prod_codigo,0)),"Código no existe"))</f>
        <v/>
      </c>
      <c r="D363" s="6" t="n"/>
      <c r="E363" s="6" t="n"/>
      <c r="F363" s="10" t="n"/>
    </row>
    <row r="364">
      <c r="A364" s="15" t="n"/>
      <c r="B364" s="10" t="n"/>
      <c r="C364" s="12">
        <f>IF($B364="","",IFERROR(INDEX(prod_nombre,MATCH($B364,prod_codigo,0)),"Código no existe"))</f>
        <v/>
      </c>
      <c r="D364" s="6" t="n"/>
      <c r="E364" s="6" t="n"/>
      <c r="F364" s="10" t="n"/>
    </row>
    <row r="365">
      <c r="A365" s="15" t="n"/>
      <c r="B365" s="10" t="n"/>
      <c r="C365" s="12">
        <f>IF($B365="","",IFERROR(INDEX(prod_nombre,MATCH($B365,prod_codigo,0)),"Código no existe"))</f>
        <v/>
      </c>
      <c r="D365" s="6" t="n"/>
      <c r="E365" s="6" t="n"/>
      <c r="F365" s="10" t="n"/>
    </row>
    <row r="366">
      <c r="A366" s="15" t="n"/>
      <c r="B366" s="10" t="n"/>
      <c r="C366" s="12">
        <f>IF($B366="","",IFERROR(INDEX(prod_nombre,MATCH($B366,prod_codigo,0)),"Código no existe"))</f>
        <v/>
      </c>
      <c r="D366" s="6" t="n"/>
      <c r="E366" s="6" t="n"/>
      <c r="F366" s="10" t="n"/>
    </row>
    <row r="367">
      <c r="A367" s="15" t="n"/>
      <c r="B367" s="10" t="n"/>
      <c r="C367" s="12">
        <f>IF($B367="","",IFERROR(INDEX(prod_nombre,MATCH($B367,prod_codigo,0)),"Código no existe"))</f>
        <v/>
      </c>
      <c r="D367" s="6" t="n"/>
      <c r="E367" s="6" t="n"/>
      <c r="F367" s="10" t="n"/>
    </row>
    <row r="368">
      <c r="A368" s="15" t="n"/>
      <c r="B368" s="10" t="n"/>
      <c r="C368" s="12">
        <f>IF($B368="","",IFERROR(INDEX(prod_nombre,MATCH($B368,prod_codigo,0)),"Código no existe"))</f>
        <v/>
      </c>
      <c r="D368" s="6" t="n"/>
      <c r="E368" s="6" t="n"/>
      <c r="F368" s="10" t="n"/>
    </row>
    <row r="369">
      <c r="A369" s="15" t="n"/>
      <c r="B369" s="10" t="n"/>
      <c r="C369" s="12">
        <f>IF($B369="","",IFERROR(INDEX(prod_nombre,MATCH($B369,prod_codigo,0)),"Código no existe"))</f>
        <v/>
      </c>
      <c r="D369" s="6" t="n"/>
      <c r="E369" s="6" t="n"/>
      <c r="F369" s="10" t="n"/>
    </row>
    <row r="370">
      <c r="A370" s="15" t="n"/>
      <c r="B370" s="10" t="n"/>
      <c r="C370" s="12">
        <f>IF($B370="","",IFERROR(INDEX(prod_nombre,MATCH($B370,prod_codigo,0)),"Código no existe"))</f>
        <v/>
      </c>
      <c r="D370" s="6" t="n"/>
      <c r="E370" s="6" t="n"/>
      <c r="F370" s="10" t="n"/>
    </row>
    <row r="371">
      <c r="A371" s="15" t="n"/>
      <c r="B371" s="10" t="n"/>
      <c r="C371" s="12">
        <f>IF($B371="","",IFERROR(INDEX(prod_nombre,MATCH($B371,prod_codigo,0)),"Código no existe"))</f>
        <v/>
      </c>
      <c r="D371" s="6" t="n"/>
      <c r="E371" s="6" t="n"/>
      <c r="F371" s="10" t="n"/>
    </row>
    <row r="372">
      <c r="A372" s="15" t="n"/>
      <c r="B372" s="10" t="n"/>
      <c r="C372" s="12">
        <f>IF($B372="","",IFERROR(INDEX(prod_nombre,MATCH($B372,prod_codigo,0)),"Código no existe"))</f>
        <v/>
      </c>
      <c r="D372" s="6" t="n"/>
      <c r="E372" s="6" t="n"/>
      <c r="F372" s="10" t="n"/>
    </row>
    <row r="373">
      <c r="A373" s="15" t="n"/>
      <c r="B373" s="10" t="n"/>
      <c r="C373" s="12">
        <f>IF($B373="","",IFERROR(INDEX(prod_nombre,MATCH($B373,prod_codigo,0)),"Código no existe"))</f>
        <v/>
      </c>
      <c r="D373" s="6" t="n"/>
      <c r="E373" s="6" t="n"/>
      <c r="F373" s="10" t="n"/>
    </row>
    <row r="374">
      <c r="A374" s="15" t="n"/>
      <c r="B374" s="10" t="n"/>
      <c r="C374" s="12">
        <f>IF($B374="","",IFERROR(INDEX(prod_nombre,MATCH($B374,prod_codigo,0)),"Código no existe"))</f>
        <v/>
      </c>
      <c r="D374" s="6" t="n"/>
      <c r="E374" s="6" t="n"/>
      <c r="F374" s="10" t="n"/>
    </row>
    <row r="375">
      <c r="A375" s="15" t="n"/>
      <c r="B375" s="10" t="n"/>
      <c r="C375" s="12">
        <f>IF($B375="","",IFERROR(INDEX(prod_nombre,MATCH($B375,prod_codigo,0)),"Código no existe"))</f>
        <v/>
      </c>
      <c r="D375" s="6" t="n"/>
      <c r="E375" s="6" t="n"/>
      <c r="F375" s="10" t="n"/>
    </row>
    <row r="376">
      <c r="A376" s="15" t="n"/>
      <c r="B376" s="10" t="n"/>
      <c r="C376" s="12">
        <f>IF($B376="","",IFERROR(INDEX(prod_nombre,MATCH($B376,prod_codigo,0)),"Código no existe"))</f>
        <v/>
      </c>
      <c r="D376" s="6" t="n"/>
      <c r="E376" s="6" t="n"/>
      <c r="F376" s="10" t="n"/>
    </row>
    <row r="377">
      <c r="A377" s="15" t="n"/>
      <c r="B377" s="10" t="n"/>
      <c r="C377" s="12">
        <f>IF($B377="","",IFERROR(INDEX(prod_nombre,MATCH($B377,prod_codigo,0)),"Código no existe"))</f>
        <v/>
      </c>
      <c r="D377" s="6" t="n"/>
      <c r="E377" s="6" t="n"/>
      <c r="F377" s="10" t="n"/>
    </row>
    <row r="378">
      <c r="A378" s="15" t="n"/>
      <c r="B378" s="10" t="n"/>
      <c r="C378" s="12">
        <f>IF($B378="","",IFERROR(INDEX(prod_nombre,MATCH($B378,prod_codigo,0)),"Código no existe"))</f>
        <v/>
      </c>
      <c r="D378" s="6" t="n"/>
      <c r="E378" s="6" t="n"/>
      <c r="F378" s="10" t="n"/>
    </row>
    <row r="379">
      <c r="A379" s="15" t="n"/>
      <c r="B379" s="10" t="n"/>
      <c r="C379" s="12">
        <f>IF($B379="","",IFERROR(INDEX(prod_nombre,MATCH($B379,prod_codigo,0)),"Código no existe"))</f>
        <v/>
      </c>
      <c r="D379" s="6" t="n"/>
      <c r="E379" s="6" t="n"/>
      <c r="F379" s="10" t="n"/>
    </row>
    <row r="380">
      <c r="A380" s="15" t="n"/>
      <c r="B380" s="10" t="n"/>
      <c r="C380" s="12">
        <f>IF($B380="","",IFERROR(INDEX(prod_nombre,MATCH($B380,prod_codigo,0)),"Código no existe"))</f>
        <v/>
      </c>
      <c r="D380" s="6" t="n"/>
      <c r="E380" s="6" t="n"/>
      <c r="F380" s="10" t="n"/>
    </row>
    <row r="381">
      <c r="A381" s="15" t="n"/>
      <c r="B381" s="10" t="n"/>
      <c r="C381" s="12">
        <f>IF($B381="","",IFERROR(INDEX(prod_nombre,MATCH($B381,prod_codigo,0)),"Código no existe"))</f>
        <v/>
      </c>
      <c r="D381" s="6" t="n"/>
      <c r="E381" s="6" t="n"/>
      <c r="F381" s="10" t="n"/>
    </row>
    <row r="382">
      <c r="A382" s="15" t="n"/>
      <c r="B382" s="10" t="n"/>
      <c r="C382" s="12">
        <f>IF($B382="","",IFERROR(INDEX(prod_nombre,MATCH($B382,prod_codigo,0)),"Código no existe"))</f>
        <v/>
      </c>
      <c r="D382" s="6" t="n"/>
      <c r="E382" s="6" t="n"/>
      <c r="F382" s="10" t="n"/>
    </row>
    <row r="383">
      <c r="A383" s="15" t="n"/>
      <c r="B383" s="10" t="n"/>
      <c r="C383" s="12">
        <f>IF($B383="","",IFERROR(INDEX(prod_nombre,MATCH($B383,prod_codigo,0)),"Código no existe"))</f>
        <v/>
      </c>
      <c r="D383" s="6" t="n"/>
      <c r="E383" s="6" t="n"/>
      <c r="F383" s="10" t="n"/>
    </row>
    <row r="384">
      <c r="A384" s="15" t="n"/>
      <c r="B384" s="10" t="n"/>
      <c r="C384" s="12">
        <f>IF($B384="","",IFERROR(INDEX(prod_nombre,MATCH($B384,prod_codigo,0)),"Código no existe"))</f>
        <v/>
      </c>
      <c r="D384" s="6" t="n"/>
      <c r="E384" s="6" t="n"/>
      <c r="F384" s="10" t="n"/>
    </row>
    <row r="385">
      <c r="A385" s="15" t="n"/>
      <c r="B385" s="10" t="n"/>
      <c r="C385" s="12">
        <f>IF($B385="","",IFERROR(INDEX(prod_nombre,MATCH($B385,prod_codigo,0)),"Código no existe"))</f>
        <v/>
      </c>
      <c r="D385" s="6" t="n"/>
      <c r="E385" s="6" t="n"/>
      <c r="F385" s="10" t="n"/>
    </row>
    <row r="386">
      <c r="A386" s="15" t="n"/>
      <c r="B386" s="10" t="n"/>
      <c r="C386" s="12">
        <f>IF($B386="","",IFERROR(INDEX(prod_nombre,MATCH($B386,prod_codigo,0)),"Código no existe"))</f>
        <v/>
      </c>
      <c r="D386" s="6" t="n"/>
      <c r="E386" s="6" t="n"/>
      <c r="F386" s="10" t="n"/>
    </row>
    <row r="387">
      <c r="A387" s="15" t="n"/>
      <c r="B387" s="10" t="n"/>
      <c r="C387" s="12">
        <f>IF($B387="","",IFERROR(INDEX(prod_nombre,MATCH($B387,prod_codigo,0)),"Código no existe"))</f>
        <v/>
      </c>
      <c r="D387" s="6" t="n"/>
      <c r="E387" s="6" t="n"/>
      <c r="F387" s="10" t="n"/>
    </row>
    <row r="388">
      <c r="A388" s="15" t="n"/>
      <c r="B388" s="10" t="n"/>
      <c r="C388" s="12">
        <f>IF($B388="","",IFERROR(INDEX(prod_nombre,MATCH($B388,prod_codigo,0)),"Código no existe"))</f>
        <v/>
      </c>
      <c r="D388" s="6" t="n"/>
      <c r="E388" s="6" t="n"/>
      <c r="F388" s="10" t="n"/>
    </row>
    <row r="389">
      <c r="A389" s="15" t="n"/>
      <c r="B389" s="10" t="n"/>
      <c r="C389" s="12">
        <f>IF($B389="","",IFERROR(INDEX(prod_nombre,MATCH($B389,prod_codigo,0)),"Código no existe"))</f>
        <v/>
      </c>
      <c r="D389" s="6" t="n"/>
      <c r="E389" s="6" t="n"/>
      <c r="F389" s="10" t="n"/>
    </row>
    <row r="390">
      <c r="A390" s="15" t="n"/>
      <c r="B390" s="10" t="n"/>
      <c r="C390" s="12">
        <f>IF($B390="","",IFERROR(INDEX(prod_nombre,MATCH($B390,prod_codigo,0)),"Código no existe"))</f>
        <v/>
      </c>
      <c r="D390" s="6" t="n"/>
      <c r="E390" s="6" t="n"/>
      <c r="F390" s="10" t="n"/>
    </row>
    <row r="391">
      <c r="A391" s="15" t="n"/>
      <c r="B391" s="10" t="n"/>
      <c r="C391" s="12">
        <f>IF($B391="","",IFERROR(INDEX(prod_nombre,MATCH($B391,prod_codigo,0)),"Código no existe"))</f>
        <v/>
      </c>
      <c r="D391" s="6" t="n"/>
      <c r="E391" s="6" t="n"/>
      <c r="F391" s="10" t="n"/>
    </row>
    <row r="392">
      <c r="A392" s="15" t="n"/>
      <c r="B392" s="10" t="n"/>
      <c r="C392" s="12">
        <f>IF($B392="","",IFERROR(INDEX(prod_nombre,MATCH($B392,prod_codigo,0)),"Código no existe"))</f>
        <v/>
      </c>
      <c r="D392" s="6" t="n"/>
      <c r="E392" s="6" t="n"/>
      <c r="F392" s="10" t="n"/>
    </row>
    <row r="393">
      <c r="A393" s="15" t="n"/>
      <c r="B393" s="10" t="n"/>
      <c r="C393" s="12">
        <f>IF($B393="","",IFERROR(INDEX(prod_nombre,MATCH($B393,prod_codigo,0)),"Código no existe"))</f>
        <v/>
      </c>
      <c r="D393" s="6" t="n"/>
      <c r="E393" s="6" t="n"/>
      <c r="F393" s="10" t="n"/>
    </row>
    <row r="394">
      <c r="A394" s="15" t="n"/>
      <c r="B394" s="10" t="n"/>
      <c r="C394" s="12">
        <f>IF($B394="","",IFERROR(INDEX(prod_nombre,MATCH($B394,prod_codigo,0)),"Código no existe"))</f>
        <v/>
      </c>
      <c r="D394" s="6" t="n"/>
      <c r="E394" s="6" t="n"/>
      <c r="F394" s="10" t="n"/>
    </row>
    <row r="395">
      <c r="A395" s="15" t="n"/>
      <c r="B395" s="10" t="n"/>
      <c r="C395" s="12">
        <f>IF($B395="","",IFERROR(INDEX(prod_nombre,MATCH($B395,prod_codigo,0)),"Código no existe"))</f>
        <v/>
      </c>
      <c r="D395" s="6" t="n"/>
      <c r="E395" s="6" t="n"/>
      <c r="F395" s="10" t="n"/>
    </row>
    <row r="396">
      <c r="A396" s="15" t="n"/>
      <c r="B396" s="10" t="n"/>
      <c r="C396" s="12">
        <f>IF($B396="","",IFERROR(INDEX(prod_nombre,MATCH($B396,prod_codigo,0)),"Código no existe"))</f>
        <v/>
      </c>
      <c r="D396" s="6" t="n"/>
      <c r="E396" s="6" t="n"/>
      <c r="F396" s="10" t="n"/>
    </row>
    <row r="397">
      <c r="A397" s="15" t="n"/>
      <c r="B397" s="10" t="n"/>
      <c r="C397" s="12">
        <f>IF($B397="","",IFERROR(INDEX(prod_nombre,MATCH($B397,prod_codigo,0)),"Código no existe"))</f>
        <v/>
      </c>
      <c r="D397" s="6" t="n"/>
      <c r="E397" s="6" t="n"/>
      <c r="F397" s="10" t="n"/>
    </row>
    <row r="398">
      <c r="A398" s="15" t="n"/>
      <c r="B398" s="10" t="n"/>
      <c r="C398" s="12">
        <f>IF($B398="","",IFERROR(INDEX(prod_nombre,MATCH($B398,prod_codigo,0)),"Código no existe"))</f>
        <v/>
      </c>
      <c r="D398" s="6" t="n"/>
      <c r="E398" s="6" t="n"/>
      <c r="F398" s="10" t="n"/>
    </row>
    <row r="399">
      <c r="A399" s="15" t="n"/>
      <c r="B399" s="10" t="n"/>
      <c r="C399" s="12">
        <f>IF($B399="","",IFERROR(INDEX(prod_nombre,MATCH($B399,prod_codigo,0)),"Código no existe"))</f>
        <v/>
      </c>
      <c r="D399" s="6" t="n"/>
      <c r="E399" s="6" t="n"/>
      <c r="F399" s="10" t="n"/>
    </row>
    <row r="400">
      <c r="A400" s="15" t="n"/>
      <c r="B400" s="10" t="n"/>
      <c r="C400" s="12">
        <f>IF($B400="","",IFERROR(INDEX(prod_nombre,MATCH($B400,prod_codigo,0)),"Código no existe"))</f>
        <v/>
      </c>
      <c r="D400" s="6" t="n"/>
      <c r="E400" s="6" t="n"/>
      <c r="F400" s="10" t="n"/>
    </row>
    <row r="401">
      <c r="A401" s="15" t="n"/>
      <c r="B401" s="10" t="n"/>
      <c r="C401" s="12">
        <f>IF($B401="","",IFERROR(INDEX(prod_nombre,MATCH($B401,prod_codigo,0)),"Código no existe"))</f>
        <v/>
      </c>
      <c r="D401" s="6" t="n"/>
      <c r="E401" s="6" t="n"/>
      <c r="F401" s="10" t="n"/>
    </row>
    <row r="402">
      <c r="A402" s="15" t="n"/>
      <c r="B402" s="10" t="n"/>
      <c r="C402" s="12">
        <f>IF($B402="","",IFERROR(INDEX(prod_nombre,MATCH($B402,prod_codigo,0)),"Código no existe"))</f>
        <v/>
      </c>
      <c r="D402" s="6" t="n"/>
      <c r="E402" s="6" t="n"/>
      <c r="F402" s="10" t="n"/>
    </row>
    <row r="403">
      <c r="A403" s="15" t="n"/>
      <c r="B403" s="10" t="n"/>
      <c r="C403" s="12">
        <f>IF($B403="","",IFERROR(INDEX(prod_nombre,MATCH($B403,prod_codigo,0)),"Código no existe"))</f>
        <v/>
      </c>
      <c r="D403" s="6" t="n"/>
      <c r="E403" s="6" t="n"/>
      <c r="F403" s="10" t="n"/>
    </row>
    <row r="404">
      <c r="A404" s="15" t="n"/>
      <c r="B404" s="10" t="n"/>
      <c r="C404" s="12">
        <f>IF($B404="","",IFERROR(INDEX(prod_nombre,MATCH($B404,prod_codigo,0)),"Código no existe"))</f>
        <v/>
      </c>
      <c r="D404" s="6" t="n"/>
      <c r="E404" s="6" t="n"/>
      <c r="F404" s="10" t="n"/>
    </row>
    <row r="405">
      <c r="A405" s="15" t="n"/>
      <c r="B405" s="10" t="n"/>
      <c r="C405" s="12">
        <f>IF($B405="","",IFERROR(INDEX(prod_nombre,MATCH($B405,prod_codigo,0)),"Código no existe"))</f>
        <v/>
      </c>
      <c r="D405" s="6" t="n"/>
      <c r="E405" s="6" t="n"/>
      <c r="F405" s="10" t="n"/>
    </row>
    <row r="406">
      <c r="A406" s="15" t="n"/>
      <c r="B406" s="10" t="n"/>
      <c r="C406" s="12">
        <f>IF($B406="","",IFERROR(INDEX(prod_nombre,MATCH($B406,prod_codigo,0)),"Código no existe"))</f>
        <v/>
      </c>
      <c r="D406" s="6" t="n"/>
      <c r="E406" s="6" t="n"/>
      <c r="F406" s="10" t="n"/>
    </row>
    <row r="407">
      <c r="A407" s="15" t="n"/>
      <c r="B407" s="10" t="n"/>
      <c r="C407" s="12">
        <f>IF($B407="","",IFERROR(INDEX(prod_nombre,MATCH($B407,prod_codigo,0)),"Código no existe"))</f>
        <v/>
      </c>
      <c r="D407" s="6" t="n"/>
      <c r="E407" s="6" t="n"/>
      <c r="F407" s="10" t="n"/>
    </row>
    <row r="408">
      <c r="A408" s="15" t="n"/>
      <c r="B408" s="10" t="n"/>
      <c r="C408" s="12">
        <f>IF($B408="","",IFERROR(INDEX(prod_nombre,MATCH($B408,prod_codigo,0)),"Código no existe"))</f>
        <v/>
      </c>
      <c r="D408" s="6" t="n"/>
      <c r="E408" s="6" t="n"/>
      <c r="F408" s="10" t="n"/>
    </row>
    <row r="409">
      <c r="A409" s="15" t="n"/>
      <c r="B409" s="10" t="n"/>
      <c r="C409" s="12">
        <f>IF($B409="","",IFERROR(INDEX(prod_nombre,MATCH($B409,prod_codigo,0)),"Código no existe"))</f>
        <v/>
      </c>
      <c r="D409" s="6" t="n"/>
      <c r="E409" s="6" t="n"/>
      <c r="F409" s="10" t="n"/>
    </row>
    <row r="410">
      <c r="A410" s="15" t="n"/>
      <c r="B410" s="10" t="n"/>
      <c r="C410" s="12">
        <f>IF($B410="","",IFERROR(INDEX(prod_nombre,MATCH($B410,prod_codigo,0)),"Código no existe"))</f>
        <v/>
      </c>
      <c r="D410" s="6" t="n"/>
      <c r="E410" s="6" t="n"/>
      <c r="F410" s="10" t="n"/>
    </row>
    <row r="411">
      <c r="A411" s="15" t="n"/>
      <c r="B411" s="10" t="n"/>
      <c r="C411" s="12">
        <f>IF($B411="","",IFERROR(INDEX(prod_nombre,MATCH($B411,prod_codigo,0)),"Código no existe"))</f>
        <v/>
      </c>
      <c r="D411" s="6" t="n"/>
      <c r="E411" s="6" t="n"/>
      <c r="F411" s="10" t="n"/>
    </row>
    <row r="412">
      <c r="A412" s="15" t="n"/>
      <c r="B412" s="10" t="n"/>
      <c r="C412" s="12">
        <f>IF($B412="","",IFERROR(INDEX(prod_nombre,MATCH($B412,prod_codigo,0)),"Código no existe"))</f>
        <v/>
      </c>
      <c r="D412" s="6" t="n"/>
      <c r="E412" s="6" t="n"/>
      <c r="F412" s="10" t="n"/>
    </row>
    <row r="413">
      <c r="A413" s="15" t="n"/>
      <c r="B413" s="10" t="n"/>
      <c r="C413" s="12">
        <f>IF($B413="","",IFERROR(INDEX(prod_nombre,MATCH($B413,prod_codigo,0)),"Código no existe"))</f>
        <v/>
      </c>
      <c r="D413" s="6" t="n"/>
      <c r="E413" s="6" t="n"/>
      <c r="F413" s="10" t="n"/>
    </row>
    <row r="414">
      <c r="A414" s="15" t="n"/>
      <c r="B414" s="10" t="n"/>
      <c r="C414" s="12">
        <f>IF($B414="","",IFERROR(INDEX(prod_nombre,MATCH($B414,prod_codigo,0)),"Código no existe"))</f>
        <v/>
      </c>
      <c r="D414" s="6" t="n"/>
      <c r="E414" s="6" t="n"/>
      <c r="F414" s="10" t="n"/>
    </row>
    <row r="415">
      <c r="A415" s="15" t="n"/>
      <c r="B415" s="10" t="n"/>
      <c r="C415" s="12">
        <f>IF($B415="","",IFERROR(INDEX(prod_nombre,MATCH($B415,prod_codigo,0)),"Código no existe"))</f>
        <v/>
      </c>
      <c r="D415" s="6" t="n"/>
      <c r="E415" s="6" t="n"/>
      <c r="F415" s="10" t="n"/>
    </row>
    <row r="416">
      <c r="A416" s="15" t="n"/>
      <c r="B416" s="10" t="n"/>
      <c r="C416" s="12">
        <f>IF($B416="","",IFERROR(INDEX(prod_nombre,MATCH($B416,prod_codigo,0)),"Código no existe"))</f>
        <v/>
      </c>
      <c r="D416" s="6" t="n"/>
      <c r="E416" s="6" t="n"/>
      <c r="F416" s="10" t="n"/>
    </row>
    <row r="417">
      <c r="A417" s="15" t="n"/>
      <c r="B417" s="10" t="n"/>
      <c r="C417" s="12">
        <f>IF($B417="","",IFERROR(INDEX(prod_nombre,MATCH($B417,prod_codigo,0)),"Código no existe"))</f>
        <v/>
      </c>
      <c r="D417" s="6" t="n"/>
      <c r="E417" s="6" t="n"/>
      <c r="F417" s="10" t="n"/>
    </row>
    <row r="418">
      <c r="A418" s="15" t="n"/>
      <c r="B418" s="10" t="n"/>
      <c r="C418" s="12">
        <f>IF($B418="","",IFERROR(INDEX(prod_nombre,MATCH($B418,prod_codigo,0)),"Código no existe"))</f>
        <v/>
      </c>
      <c r="D418" s="6" t="n"/>
      <c r="E418" s="6" t="n"/>
      <c r="F418" s="10" t="n"/>
    </row>
    <row r="419">
      <c r="A419" s="15" t="n"/>
      <c r="B419" s="10" t="n"/>
      <c r="C419" s="12">
        <f>IF($B419="","",IFERROR(INDEX(prod_nombre,MATCH($B419,prod_codigo,0)),"Código no existe"))</f>
        <v/>
      </c>
      <c r="D419" s="6" t="n"/>
      <c r="E419" s="6" t="n"/>
      <c r="F419" s="10" t="n"/>
    </row>
    <row r="420">
      <c r="A420" s="15" t="n"/>
      <c r="B420" s="10" t="n"/>
      <c r="C420" s="12">
        <f>IF($B420="","",IFERROR(INDEX(prod_nombre,MATCH($B420,prod_codigo,0)),"Código no existe"))</f>
        <v/>
      </c>
      <c r="D420" s="6" t="n"/>
      <c r="E420" s="6" t="n"/>
      <c r="F420" s="10" t="n"/>
    </row>
    <row r="421">
      <c r="A421" s="15" t="n"/>
      <c r="B421" s="10" t="n"/>
      <c r="C421" s="12">
        <f>IF($B421="","",IFERROR(INDEX(prod_nombre,MATCH($B421,prod_codigo,0)),"Código no existe"))</f>
        <v/>
      </c>
      <c r="D421" s="6" t="n"/>
      <c r="E421" s="6" t="n"/>
      <c r="F421" s="10" t="n"/>
    </row>
    <row r="422">
      <c r="A422" s="15" t="n"/>
      <c r="B422" s="10" t="n"/>
      <c r="C422" s="12">
        <f>IF($B422="","",IFERROR(INDEX(prod_nombre,MATCH($B422,prod_codigo,0)),"Código no existe"))</f>
        <v/>
      </c>
      <c r="D422" s="6" t="n"/>
      <c r="E422" s="6" t="n"/>
      <c r="F422" s="10" t="n"/>
    </row>
    <row r="423">
      <c r="A423" s="15" t="n"/>
      <c r="B423" s="10" t="n"/>
      <c r="C423" s="12">
        <f>IF($B423="","",IFERROR(INDEX(prod_nombre,MATCH($B423,prod_codigo,0)),"Código no existe"))</f>
        <v/>
      </c>
      <c r="D423" s="6" t="n"/>
      <c r="E423" s="6" t="n"/>
      <c r="F423" s="10" t="n"/>
    </row>
    <row r="424">
      <c r="A424" s="15" t="n"/>
      <c r="B424" s="10" t="n"/>
      <c r="C424" s="12">
        <f>IF($B424="","",IFERROR(INDEX(prod_nombre,MATCH($B424,prod_codigo,0)),"Código no existe"))</f>
        <v/>
      </c>
      <c r="D424" s="6" t="n"/>
      <c r="E424" s="6" t="n"/>
      <c r="F424" s="10" t="n"/>
    </row>
    <row r="425">
      <c r="A425" s="15" t="n"/>
      <c r="B425" s="10" t="n"/>
      <c r="C425" s="12">
        <f>IF($B425="","",IFERROR(INDEX(prod_nombre,MATCH($B425,prod_codigo,0)),"Código no existe"))</f>
        <v/>
      </c>
      <c r="D425" s="6" t="n"/>
      <c r="E425" s="6" t="n"/>
      <c r="F425" s="10" t="n"/>
    </row>
    <row r="426">
      <c r="A426" s="15" t="n"/>
      <c r="B426" s="10" t="n"/>
      <c r="C426" s="12">
        <f>IF($B426="","",IFERROR(INDEX(prod_nombre,MATCH($B426,prod_codigo,0)),"Código no existe"))</f>
        <v/>
      </c>
      <c r="D426" s="6" t="n"/>
      <c r="E426" s="6" t="n"/>
      <c r="F426" s="10" t="n"/>
    </row>
    <row r="427">
      <c r="A427" s="15" t="n"/>
      <c r="B427" s="10" t="n"/>
      <c r="C427" s="12">
        <f>IF($B427="","",IFERROR(INDEX(prod_nombre,MATCH($B427,prod_codigo,0)),"Código no existe"))</f>
        <v/>
      </c>
      <c r="D427" s="6" t="n"/>
      <c r="E427" s="6" t="n"/>
      <c r="F427" s="10" t="n"/>
    </row>
    <row r="428">
      <c r="A428" s="15" t="n"/>
      <c r="B428" s="10" t="n"/>
      <c r="C428" s="12">
        <f>IF($B428="","",IFERROR(INDEX(prod_nombre,MATCH($B428,prod_codigo,0)),"Código no existe"))</f>
        <v/>
      </c>
      <c r="D428" s="6" t="n"/>
      <c r="E428" s="6" t="n"/>
      <c r="F428" s="10" t="n"/>
    </row>
    <row r="429">
      <c r="A429" s="15" t="n"/>
      <c r="B429" s="10" t="n"/>
      <c r="C429" s="12">
        <f>IF($B429="","",IFERROR(INDEX(prod_nombre,MATCH($B429,prod_codigo,0)),"Código no existe"))</f>
        <v/>
      </c>
      <c r="D429" s="6" t="n"/>
      <c r="E429" s="6" t="n"/>
      <c r="F429" s="10" t="n"/>
    </row>
    <row r="430">
      <c r="A430" s="15" t="n"/>
      <c r="B430" s="10" t="n"/>
      <c r="C430" s="12">
        <f>IF($B430="","",IFERROR(INDEX(prod_nombre,MATCH($B430,prod_codigo,0)),"Código no existe"))</f>
        <v/>
      </c>
      <c r="D430" s="6" t="n"/>
      <c r="E430" s="6" t="n"/>
      <c r="F430" s="10" t="n"/>
    </row>
    <row r="431">
      <c r="A431" s="15" t="n"/>
      <c r="B431" s="10" t="n"/>
      <c r="C431" s="12">
        <f>IF($B431="","",IFERROR(INDEX(prod_nombre,MATCH($B431,prod_codigo,0)),"Código no existe"))</f>
        <v/>
      </c>
      <c r="D431" s="6" t="n"/>
      <c r="E431" s="6" t="n"/>
      <c r="F431" s="10" t="n"/>
    </row>
    <row r="432">
      <c r="A432" s="15" t="n"/>
      <c r="B432" s="10" t="n"/>
      <c r="C432" s="12">
        <f>IF($B432="","",IFERROR(INDEX(prod_nombre,MATCH($B432,prod_codigo,0)),"Código no existe"))</f>
        <v/>
      </c>
      <c r="D432" s="6" t="n"/>
      <c r="E432" s="6" t="n"/>
      <c r="F432" s="10" t="n"/>
    </row>
    <row r="433">
      <c r="A433" s="15" t="n"/>
      <c r="B433" s="10" t="n"/>
      <c r="C433" s="12">
        <f>IF($B433="","",IFERROR(INDEX(prod_nombre,MATCH($B433,prod_codigo,0)),"Código no existe"))</f>
        <v/>
      </c>
      <c r="D433" s="6" t="n"/>
      <c r="E433" s="6" t="n"/>
      <c r="F433" s="10" t="n"/>
    </row>
    <row r="434">
      <c r="A434" s="15" t="n"/>
      <c r="B434" s="10" t="n"/>
      <c r="C434" s="12">
        <f>IF($B434="","",IFERROR(INDEX(prod_nombre,MATCH($B434,prod_codigo,0)),"Código no existe"))</f>
        <v/>
      </c>
      <c r="D434" s="6" t="n"/>
      <c r="E434" s="6" t="n"/>
      <c r="F434" s="10" t="n"/>
    </row>
    <row r="435">
      <c r="A435" s="15" t="n"/>
      <c r="B435" s="10" t="n"/>
      <c r="C435" s="12">
        <f>IF($B435="","",IFERROR(INDEX(prod_nombre,MATCH($B435,prod_codigo,0)),"Código no existe"))</f>
        <v/>
      </c>
      <c r="D435" s="6" t="n"/>
      <c r="E435" s="6" t="n"/>
      <c r="F435" s="10" t="n"/>
    </row>
    <row r="436">
      <c r="A436" s="15" t="n"/>
      <c r="B436" s="10" t="n"/>
      <c r="C436" s="12">
        <f>IF($B436="","",IFERROR(INDEX(prod_nombre,MATCH($B436,prod_codigo,0)),"Código no existe"))</f>
        <v/>
      </c>
      <c r="D436" s="6" t="n"/>
      <c r="E436" s="6" t="n"/>
      <c r="F436" s="10" t="n"/>
    </row>
    <row r="437">
      <c r="A437" s="15" t="n"/>
      <c r="B437" s="10" t="n"/>
      <c r="C437" s="12">
        <f>IF($B437="","",IFERROR(INDEX(prod_nombre,MATCH($B437,prod_codigo,0)),"Código no existe"))</f>
        <v/>
      </c>
      <c r="D437" s="6" t="n"/>
      <c r="E437" s="6" t="n"/>
      <c r="F437" s="10" t="n"/>
    </row>
    <row r="438">
      <c r="A438" s="15" t="n"/>
      <c r="B438" s="10" t="n"/>
      <c r="C438" s="12">
        <f>IF($B438="","",IFERROR(INDEX(prod_nombre,MATCH($B438,prod_codigo,0)),"Código no existe"))</f>
        <v/>
      </c>
      <c r="D438" s="6" t="n"/>
      <c r="E438" s="6" t="n"/>
      <c r="F438" s="10" t="n"/>
    </row>
    <row r="439">
      <c r="A439" s="15" t="n"/>
      <c r="B439" s="10" t="n"/>
      <c r="C439" s="12">
        <f>IF($B439="","",IFERROR(INDEX(prod_nombre,MATCH($B439,prod_codigo,0)),"Código no existe"))</f>
        <v/>
      </c>
      <c r="D439" s="6" t="n"/>
      <c r="E439" s="6" t="n"/>
      <c r="F439" s="10" t="n"/>
    </row>
    <row r="440">
      <c r="A440" s="15" t="n"/>
      <c r="B440" s="10" t="n"/>
      <c r="C440" s="12">
        <f>IF($B440="","",IFERROR(INDEX(prod_nombre,MATCH($B440,prod_codigo,0)),"Código no existe"))</f>
        <v/>
      </c>
      <c r="D440" s="6" t="n"/>
      <c r="E440" s="6" t="n"/>
      <c r="F440" s="10" t="n"/>
    </row>
    <row r="441">
      <c r="A441" s="15" t="n"/>
      <c r="B441" s="10" t="n"/>
      <c r="C441" s="12">
        <f>IF($B441="","",IFERROR(INDEX(prod_nombre,MATCH($B441,prod_codigo,0)),"Código no existe"))</f>
        <v/>
      </c>
      <c r="D441" s="6" t="n"/>
      <c r="E441" s="6" t="n"/>
      <c r="F441" s="10" t="n"/>
    </row>
    <row r="442">
      <c r="A442" s="15" t="n"/>
      <c r="B442" s="10" t="n"/>
      <c r="C442" s="12">
        <f>IF($B442="","",IFERROR(INDEX(prod_nombre,MATCH($B442,prod_codigo,0)),"Código no existe"))</f>
        <v/>
      </c>
      <c r="D442" s="6" t="n"/>
      <c r="E442" s="6" t="n"/>
      <c r="F442" s="10" t="n"/>
    </row>
    <row r="443">
      <c r="A443" s="15" t="n"/>
      <c r="B443" s="10" t="n"/>
      <c r="C443" s="12">
        <f>IF($B443="","",IFERROR(INDEX(prod_nombre,MATCH($B443,prod_codigo,0)),"Código no existe"))</f>
        <v/>
      </c>
      <c r="D443" s="6" t="n"/>
      <c r="E443" s="6" t="n"/>
      <c r="F443" s="10" t="n"/>
    </row>
    <row r="444">
      <c r="A444" s="15" t="n"/>
      <c r="B444" s="10" t="n"/>
      <c r="C444" s="12">
        <f>IF($B444="","",IFERROR(INDEX(prod_nombre,MATCH($B444,prod_codigo,0)),"Código no existe"))</f>
        <v/>
      </c>
      <c r="D444" s="6" t="n"/>
      <c r="E444" s="6" t="n"/>
      <c r="F444" s="10" t="n"/>
    </row>
    <row r="445">
      <c r="A445" s="15" t="n"/>
      <c r="B445" s="10" t="n"/>
      <c r="C445" s="12">
        <f>IF($B445="","",IFERROR(INDEX(prod_nombre,MATCH($B445,prod_codigo,0)),"Código no existe"))</f>
        <v/>
      </c>
      <c r="D445" s="6" t="n"/>
      <c r="E445" s="6" t="n"/>
      <c r="F445" s="10" t="n"/>
    </row>
    <row r="446">
      <c r="A446" s="15" t="n"/>
      <c r="B446" s="10" t="n"/>
      <c r="C446" s="12">
        <f>IF($B446="","",IFERROR(INDEX(prod_nombre,MATCH($B446,prod_codigo,0)),"Código no existe"))</f>
        <v/>
      </c>
      <c r="D446" s="6" t="n"/>
      <c r="E446" s="6" t="n"/>
      <c r="F446" s="10" t="n"/>
    </row>
    <row r="447">
      <c r="A447" s="15" t="n"/>
      <c r="B447" s="10" t="n"/>
      <c r="C447" s="12">
        <f>IF($B447="","",IFERROR(INDEX(prod_nombre,MATCH($B447,prod_codigo,0)),"Código no existe"))</f>
        <v/>
      </c>
      <c r="D447" s="6" t="n"/>
      <c r="E447" s="6" t="n"/>
      <c r="F447" s="10" t="n"/>
    </row>
    <row r="448">
      <c r="A448" s="15" t="n"/>
      <c r="B448" s="10" t="n"/>
      <c r="C448" s="12">
        <f>IF($B448="","",IFERROR(INDEX(prod_nombre,MATCH($B448,prod_codigo,0)),"Código no existe"))</f>
        <v/>
      </c>
      <c r="D448" s="6" t="n"/>
      <c r="E448" s="6" t="n"/>
      <c r="F448" s="10" t="n"/>
    </row>
    <row r="449">
      <c r="A449" s="15" t="n"/>
      <c r="B449" s="10" t="n"/>
      <c r="C449" s="12">
        <f>IF($B449="","",IFERROR(INDEX(prod_nombre,MATCH($B449,prod_codigo,0)),"Código no existe"))</f>
        <v/>
      </c>
      <c r="D449" s="6" t="n"/>
      <c r="E449" s="6" t="n"/>
      <c r="F449" s="10" t="n"/>
    </row>
    <row r="450">
      <c r="A450" s="15" t="n"/>
      <c r="B450" s="10" t="n"/>
      <c r="C450" s="12">
        <f>IF($B450="","",IFERROR(INDEX(prod_nombre,MATCH($B450,prod_codigo,0)),"Código no existe"))</f>
        <v/>
      </c>
      <c r="D450" s="6" t="n"/>
      <c r="E450" s="6" t="n"/>
      <c r="F450" s="10" t="n"/>
    </row>
    <row r="451">
      <c r="A451" s="15" t="n"/>
      <c r="B451" s="10" t="n"/>
      <c r="C451" s="12">
        <f>IF($B451="","",IFERROR(INDEX(prod_nombre,MATCH($B451,prod_codigo,0)),"Código no existe"))</f>
        <v/>
      </c>
      <c r="D451" s="6" t="n"/>
      <c r="E451" s="6" t="n"/>
      <c r="F451" s="10" t="n"/>
    </row>
    <row r="452">
      <c r="A452" s="15" t="n"/>
      <c r="B452" s="10" t="n"/>
      <c r="C452" s="12">
        <f>IF($B452="","",IFERROR(INDEX(prod_nombre,MATCH($B452,prod_codigo,0)),"Código no existe"))</f>
        <v/>
      </c>
      <c r="D452" s="6" t="n"/>
      <c r="E452" s="6" t="n"/>
      <c r="F452" s="10" t="n"/>
    </row>
    <row r="453">
      <c r="A453" s="15" t="n"/>
      <c r="B453" s="10" t="n"/>
      <c r="C453" s="12">
        <f>IF($B453="","",IFERROR(INDEX(prod_nombre,MATCH($B453,prod_codigo,0)),"Código no existe"))</f>
        <v/>
      </c>
      <c r="D453" s="6" t="n"/>
      <c r="E453" s="6" t="n"/>
      <c r="F453" s="10" t="n"/>
    </row>
    <row r="454">
      <c r="A454" s="15" t="n"/>
      <c r="B454" s="10" t="n"/>
      <c r="C454" s="12">
        <f>IF($B454="","",IFERROR(INDEX(prod_nombre,MATCH($B454,prod_codigo,0)),"Código no existe"))</f>
        <v/>
      </c>
      <c r="D454" s="6" t="n"/>
      <c r="E454" s="6" t="n"/>
      <c r="F454" s="10" t="n"/>
    </row>
    <row r="455">
      <c r="A455" s="15" t="n"/>
      <c r="B455" s="10" t="n"/>
      <c r="C455" s="12">
        <f>IF($B455="","",IFERROR(INDEX(prod_nombre,MATCH($B455,prod_codigo,0)),"Código no existe"))</f>
        <v/>
      </c>
      <c r="D455" s="6" t="n"/>
      <c r="E455" s="6" t="n"/>
      <c r="F455" s="10" t="n"/>
    </row>
    <row r="456">
      <c r="A456" s="15" t="n"/>
      <c r="B456" s="10" t="n"/>
      <c r="C456" s="12">
        <f>IF($B456="","",IFERROR(INDEX(prod_nombre,MATCH($B456,prod_codigo,0)),"Código no existe"))</f>
        <v/>
      </c>
      <c r="D456" s="6" t="n"/>
      <c r="E456" s="6" t="n"/>
      <c r="F456" s="10" t="n"/>
    </row>
    <row r="457">
      <c r="A457" s="15" t="n"/>
      <c r="B457" s="10" t="n"/>
      <c r="C457" s="12">
        <f>IF($B457="","",IFERROR(INDEX(prod_nombre,MATCH($B457,prod_codigo,0)),"Código no existe"))</f>
        <v/>
      </c>
      <c r="D457" s="6" t="n"/>
      <c r="E457" s="6" t="n"/>
      <c r="F457" s="10" t="n"/>
    </row>
    <row r="458">
      <c r="A458" s="15" t="n"/>
      <c r="B458" s="10" t="n"/>
      <c r="C458" s="12">
        <f>IF($B458="","",IFERROR(INDEX(prod_nombre,MATCH($B458,prod_codigo,0)),"Código no existe"))</f>
        <v/>
      </c>
      <c r="D458" s="6" t="n"/>
      <c r="E458" s="6" t="n"/>
      <c r="F458" s="10" t="n"/>
    </row>
    <row r="459">
      <c r="A459" s="15" t="n"/>
      <c r="B459" s="10" t="n"/>
      <c r="C459" s="12">
        <f>IF($B459="","",IFERROR(INDEX(prod_nombre,MATCH($B459,prod_codigo,0)),"Código no existe"))</f>
        <v/>
      </c>
      <c r="D459" s="6" t="n"/>
      <c r="E459" s="6" t="n"/>
      <c r="F459" s="10" t="n"/>
    </row>
    <row r="460">
      <c r="A460" s="15" t="n"/>
      <c r="B460" s="10" t="n"/>
      <c r="C460" s="12">
        <f>IF($B460="","",IFERROR(INDEX(prod_nombre,MATCH($B460,prod_codigo,0)),"Código no existe"))</f>
        <v/>
      </c>
      <c r="D460" s="6" t="n"/>
      <c r="E460" s="6" t="n"/>
      <c r="F460" s="10" t="n"/>
    </row>
    <row r="461">
      <c r="A461" s="15" t="n"/>
      <c r="B461" s="10" t="n"/>
      <c r="C461" s="12">
        <f>IF($B461="","",IFERROR(INDEX(prod_nombre,MATCH($B461,prod_codigo,0)),"Código no existe"))</f>
        <v/>
      </c>
      <c r="D461" s="6" t="n"/>
      <c r="E461" s="6" t="n"/>
      <c r="F461" s="10" t="n"/>
    </row>
    <row r="462">
      <c r="A462" s="15" t="n"/>
      <c r="B462" s="10" t="n"/>
      <c r="C462" s="12">
        <f>IF($B462="","",IFERROR(INDEX(prod_nombre,MATCH($B462,prod_codigo,0)),"Código no existe"))</f>
        <v/>
      </c>
      <c r="D462" s="6" t="n"/>
      <c r="E462" s="6" t="n"/>
      <c r="F462" s="10" t="n"/>
    </row>
    <row r="463">
      <c r="A463" s="15" t="n"/>
      <c r="B463" s="10" t="n"/>
      <c r="C463" s="12">
        <f>IF($B463="","",IFERROR(INDEX(prod_nombre,MATCH($B463,prod_codigo,0)),"Código no existe"))</f>
        <v/>
      </c>
      <c r="D463" s="6" t="n"/>
      <c r="E463" s="6" t="n"/>
      <c r="F463" s="10" t="n"/>
    </row>
    <row r="464">
      <c r="A464" s="15" t="n"/>
      <c r="B464" s="10" t="n"/>
      <c r="C464" s="12">
        <f>IF($B464="","",IFERROR(INDEX(prod_nombre,MATCH($B464,prod_codigo,0)),"Código no existe"))</f>
        <v/>
      </c>
      <c r="D464" s="6" t="n"/>
      <c r="E464" s="6" t="n"/>
      <c r="F464" s="10" t="n"/>
    </row>
    <row r="465">
      <c r="A465" s="15" t="n"/>
      <c r="B465" s="10" t="n"/>
      <c r="C465" s="12">
        <f>IF($B465="","",IFERROR(INDEX(prod_nombre,MATCH($B465,prod_codigo,0)),"Código no existe"))</f>
        <v/>
      </c>
      <c r="D465" s="6" t="n"/>
      <c r="E465" s="6" t="n"/>
      <c r="F465" s="10" t="n"/>
    </row>
    <row r="466">
      <c r="A466" s="15" t="n"/>
      <c r="B466" s="10" t="n"/>
      <c r="C466" s="12">
        <f>IF($B466="","",IFERROR(INDEX(prod_nombre,MATCH($B466,prod_codigo,0)),"Código no existe"))</f>
        <v/>
      </c>
      <c r="D466" s="6" t="n"/>
      <c r="E466" s="6" t="n"/>
      <c r="F466" s="10" t="n"/>
    </row>
    <row r="467">
      <c r="A467" s="15" t="n"/>
      <c r="B467" s="10" t="n"/>
      <c r="C467" s="12">
        <f>IF($B467="","",IFERROR(INDEX(prod_nombre,MATCH($B467,prod_codigo,0)),"Código no existe"))</f>
        <v/>
      </c>
      <c r="D467" s="6" t="n"/>
      <c r="E467" s="6" t="n"/>
      <c r="F467" s="10" t="n"/>
    </row>
    <row r="468">
      <c r="A468" s="15" t="n"/>
      <c r="B468" s="10" t="n"/>
      <c r="C468" s="12">
        <f>IF($B468="","",IFERROR(INDEX(prod_nombre,MATCH($B468,prod_codigo,0)),"Código no existe"))</f>
        <v/>
      </c>
      <c r="D468" s="6" t="n"/>
      <c r="E468" s="6" t="n"/>
      <c r="F468" s="10" t="n"/>
    </row>
    <row r="469">
      <c r="A469" s="15" t="n"/>
      <c r="B469" s="10" t="n"/>
      <c r="C469" s="12">
        <f>IF($B469="","",IFERROR(INDEX(prod_nombre,MATCH($B469,prod_codigo,0)),"Código no existe"))</f>
        <v/>
      </c>
      <c r="D469" s="6" t="n"/>
      <c r="E469" s="6" t="n"/>
      <c r="F469" s="10" t="n"/>
    </row>
    <row r="470">
      <c r="A470" s="15" t="n"/>
      <c r="B470" s="10" t="n"/>
      <c r="C470" s="12">
        <f>IF($B470="","",IFERROR(INDEX(prod_nombre,MATCH($B470,prod_codigo,0)),"Código no existe"))</f>
        <v/>
      </c>
      <c r="D470" s="6" t="n"/>
      <c r="E470" s="6" t="n"/>
      <c r="F470" s="10" t="n"/>
    </row>
    <row r="471">
      <c r="A471" s="15" t="n"/>
      <c r="B471" s="10" t="n"/>
      <c r="C471" s="12">
        <f>IF($B471="","",IFERROR(INDEX(prod_nombre,MATCH($B471,prod_codigo,0)),"Código no existe"))</f>
        <v/>
      </c>
      <c r="D471" s="6" t="n"/>
      <c r="E471" s="6" t="n"/>
      <c r="F471" s="10" t="n"/>
    </row>
    <row r="472">
      <c r="A472" s="15" t="n"/>
      <c r="B472" s="10" t="n"/>
      <c r="C472" s="12">
        <f>IF($B472="","",IFERROR(INDEX(prod_nombre,MATCH($B472,prod_codigo,0)),"Código no existe"))</f>
        <v/>
      </c>
      <c r="D472" s="6" t="n"/>
      <c r="E472" s="6" t="n"/>
      <c r="F472" s="10" t="n"/>
    </row>
    <row r="473">
      <c r="A473" s="15" t="n"/>
      <c r="B473" s="10" t="n"/>
      <c r="C473" s="12">
        <f>IF($B473="","",IFERROR(INDEX(prod_nombre,MATCH($B473,prod_codigo,0)),"Código no existe"))</f>
        <v/>
      </c>
      <c r="D473" s="6" t="n"/>
      <c r="E473" s="6" t="n"/>
      <c r="F473" s="10" t="n"/>
    </row>
    <row r="474">
      <c r="A474" s="15" t="n"/>
      <c r="B474" s="10" t="n"/>
      <c r="C474" s="12">
        <f>IF($B474="","",IFERROR(INDEX(prod_nombre,MATCH($B474,prod_codigo,0)),"Código no existe"))</f>
        <v/>
      </c>
      <c r="D474" s="6" t="n"/>
      <c r="E474" s="6" t="n"/>
      <c r="F474" s="10" t="n"/>
    </row>
    <row r="475">
      <c r="A475" s="15" t="n"/>
      <c r="B475" s="10" t="n"/>
      <c r="C475" s="12">
        <f>IF($B475="","",IFERROR(INDEX(prod_nombre,MATCH($B475,prod_codigo,0)),"Código no existe"))</f>
        <v/>
      </c>
      <c r="D475" s="6" t="n"/>
      <c r="E475" s="6" t="n"/>
      <c r="F475" s="10" t="n"/>
    </row>
    <row r="476">
      <c r="A476" s="15" t="n"/>
      <c r="B476" s="10" t="n"/>
      <c r="C476" s="12">
        <f>IF($B476="","",IFERROR(INDEX(prod_nombre,MATCH($B476,prod_codigo,0)),"Código no existe"))</f>
        <v/>
      </c>
      <c r="D476" s="6" t="n"/>
      <c r="E476" s="6" t="n"/>
      <c r="F476" s="10" t="n"/>
    </row>
    <row r="477">
      <c r="A477" s="15" t="n"/>
      <c r="B477" s="10" t="n"/>
      <c r="C477" s="12">
        <f>IF($B477="","",IFERROR(INDEX(prod_nombre,MATCH($B477,prod_codigo,0)),"Código no existe"))</f>
        <v/>
      </c>
      <c r="D477" s="6" t="n"/>
      <c r="E477" s="6" t="n"/>
      <c r="F477" s="10" t="n"/>
    </row>
    <row r="478">
      <c r="A478" s="15" t="n"/>
      <c r="B478" s="10" t="n"/>
      <c r="C478" s="12">
        <f>IF($B478="","",IFERROR(INDEX(prod_nombre,MATCH($B478,prod_codigo,0)),"Código no existe"))</f>
        <v/>
      </c>
      <c r="D478" s="6" t="n"/>
      <c r="E478" s="6" t="n"/>
      <c r="F478" s="10" t="n"/>
    </row>
    <row r="479">
      <c r="A479" s="15" t="n"/>
      <c r="B479" s="10" t="n"/>
      <c r="C479" s="12">
        <f>IF($B479="","",IFERROR(INDEX(prod_nombre,MATCH($B479,prod_codigo,0)),"Código no existe"))</f>
        <v/>
      </c>
      <c r="D479" s="6" t="n"/>
      <c r="E479" s="6" t="n"/>
      <c r="F479" s="10" t="n"/>
    </row>
    <row r="480">
      <c r="A480" s="15" t="n"/>
      <c r="B480" s="10" t="n"/>
      <c r="C480" s="12">
        <f>IF($B480="","",IFERROR(INDEX(prod_nombre,MATCH($B480,prod_codigo,0)),"Código no existe"))</f>
        <v/>
      </c>
      <c r="D480" s="6" t="n"/>
      <c r="E480" s="6" t="n"/>
      <c r="F480" s="10" t="n"/>
    </row>
    <row r="481">
      <c r="A481" s="15" t="n"/>
      <c r="B481" s="10" t="n"/>
      <c r="C481" s="12">
        <f>IF($B481="","",IFERROR(INDEX(prod_nombre,MATCH($B481,prod_codigo,0)),"Código no existe"))</f>
        <v/>
      </c>
      <c r="D481" s="6" t="n"/>
      <c r="E481" s="6" t="n"/>
      <c r="F481" s="10" t="n"/>
    </row>
    <row r="482">
      <c r="A482" s="15" t="n"/>
      <c r="B482" s="10" t="n"/>
      <c r="C482" s="12">
        <f>IF($B482="","",IFERROR(INDEX(prod_nombre,MATCH($B482,prod_codigo,0)),"Código no existe"))</f>
        <v/>
      </c>
      <c r="D482" s="6" t="n"/>
      <c r="E482" s="6" t="n"/>
      <c r="F482" s="10" t="n"/>
    </row>
    <row r="483">
      <c r="A483" s="15" t="n"/>
      <c r="B483" s="10" t="n"/>
      <c r="C483" s="12">
        <f>IF($B483="","",IFERROR(INDEX(prod_nombre,MATCH($B483,prod_codigo,0)),"Código no existe"))</f>
        <v/>
      </c>
      <c r="D483" s="6" t="n"/>
      <c r="E483" s="6" t="n"/>
      <c r="F483" s="10" t="n"/>
    </row>
    <row r="484">
      <c r="A484" s="15" t="n"/>
      <c r="B484" s="10" t="n"/>
      <c r="C484" s="12">
        <f>IF($B484="","",IFERROR(INDEX(prod_nombre,MATCH($B484,prod_codigo,0)),"Código no existe"))</f>
        <v/>
      </c>
      <c r="D484" s="6" t="n"/>
      <c r="E484" s="6" t="n"/>
      <c r="F484" s="10" t="n"/>
    </row>
    <row r="485">
      <c r="A485" s="15" t="n"/>
      <c r="B485" s="10" t="n"/>
      <c r="C485" s="12">
        <f>IF($B485="","",IFERROR(INDEX(prod_nombre,MATCH($B485,prod_codigo,0)),"Código no existe"))</f>
        <v/>
      </c>
      <c r="D485" s="6" t="n"/>
      <c r="E485" s="6" t="n"/>
      <c r="F485" s="10" t="n"/>
    </row>
    <row r="486">
      <c r="A486" s="15" t="n"/>
      <c r="B486" s="10" t="n"/>
      <c r="C486" s="12">
        <f>IF($B486="","",IFERROR(INDEX(prod_nombre,MATCH($B486,prod_codigo,0)),"Código no existe"))</f>
        <v/>
      </c>
      <c r="D486" s="6" t="n"/>
      <c r="E486" s="6" t="n"/>
      <c r="F486" s="10" t="n"/>
    </row>
    <row r="487">
      <c r="A487" s="15" t="n"/>
      <c r="B487" s="10" t="n"/>
      <c r="C487" s="12">
        <f>IF($B487="","",IFERROR(INDEX(prod_nombre,MATCH($B487,prod_codigo,0)),"Código no existe"))</f>
        <v/>
      </c>
      <c r="D487" s="6" t="n"/>
      <c r="E487" s="6" t="n"/>
      <c r="F487" s="10" t="n"/>
    </row>
    <row r="488">
      <c r="A488" s="15" t="n"/>
      <c r="B488" s="10" t="n"/>
      <c r="C488" s="12">
        <f>IF($B488="","",IFERROR(INDEX(prod_nombre,MATCH($B488,prod_codigo,0)),"Código no existe"))</f>
        <v/>
      </c>
      <c r="D488" s="6" t="n"/>
      <c r="E488" s="6" t="n"/>
      <c r="F488" s="10" t="n"/>
    </row>
    <row r="489">
      <c r="A489" s="15" t="n"/>
      <c r="B489" s="10" t="n"/>
      <c r="C489" s="12">
        <f>IF($B489="","",IFERROR(INDEX(prod_nombre,MATCH($B489,prod_codigo,0)),"Código no existe"))</f>
        <v/>
      </c>
      <c r="D489" s="6" t="n"/>
      <c r="E489" s="6" t="n"/>
      <c r="F489" s="10" t="n"/>
    </row>
    <row r="490">
      <c r="A490" s="15" t="n"/>
      <c r="B490" s="10" t="n"/>
      <c r="C490" s="12">
        <f>IF($B490="","",IFERROR(INDEX(prod_nombre,MATCH($B490,prod_codigo,0)),"Código no existe"))</f>
        <v/>
      </c>
      <c r="D490" s="6" t="n"/>
      <c r="E490" s="6" t="n"/>
      <c r="F490" s="10" t="n"/>
    </row>
    <row r="491">
      <c r="A491" s="15" t="n"/>
      <c r="B491" s="10" t="n"/>
      <c r="C491" s="12">
        <f>IF($B491="","",IFERROR(INDEX(prod_nombre,MATCH($B491,prod_codigo,0)),"Código no existe"))</f>
        <v/>
      </c>
      <c r="D491" s="6" t="n"/>
      <c r="E491" s="6" t="n"/>
      <c r="F491" s="10" t="n"/>
    </row>
    <row r="492">
      <c r="A492" s="15" t="n"/>
      <c r="B492" s="10" t="n"/>
      <c r="C492" s="12">
        <f>IF($B492="","",IFERROR(INDEX(prod_nombre,MATCH($B492,prod_codigo,0)),"Código no existe"))</f>
        <v/>
      </c>
      <c r="D492" s="6" t="n"/>
      <c r="E492" s="6" t="n"/>
      <c r="F492" s="10" t="n"/>
    </row>
    <row r="493">
      <c r="A493" s="15" t="n"/>
      <c r="B493" s="10" t="n"/>
      <c r="C493" s="12">
        <f>IF($B493="","",IFERROR(INDEX(prod_nombre,MATCH($B493,prod_codigo,0)),"Código no existe"))</f>
        <v/>
      </c>
      <c r="D493" s="6" t="n"/>
      <c r="E493" s="6" t="n"/>
      <c r="F493" s="10" t="n"/>
    </row>
    <row r="494">
      <c r="A494" s="15" t="n"/>
      <c r="B494" s="10" t="n"/>
      <c r="C494" s="12">
        <f>IF($B494="","",IFERROR(INDEX(prod_nombre,MATCH($B494,prod_codigo,0)),"Código no existe"))</f>
        <v/>
      </c>
      <c r="D494" s="6" t="n"/>
      <c r="E494" s="6" t="n"/>
      <c r="F494" s="10" t="n"/>
    </row>
    <row r="495">
      <c r="A495" s="15" t="n"/>
      <c r="B495" s="10" t="n"/>
      <c r="C495" s="12">
        <f>IF($B495="","",IFERROR(INDEX(prod_nombre,MATCH($B495,prod_codigo,0)),"Código no existe"))</f>
        <v/>
      </c>
      <c r="D495" s="6" t="n"/>
      <c r="E495" s="6" t="n"/>
      <c r="F495" s="10" t="n"/>
    </row>
    <row r="496">
      <c r="A496" s="15" t="n"/>
      <c r="B496" s="10" t="n"/>
      <c r="C496" s="12">
        <f>IF($B496="","",IFERROR(INDEX(prod_nombre,MATCH($B496,prod_codigo,0)),"Código no existe"))</f>
        <v/>
      </c>
      <c r="D496" s="6" t="n"/>
      <c r="E496" s="6" t="n"/>
      <c r="F496" s="10" t="n"/>
    </row>
    <row r="497">
      <c r="A497" s="15" t="n"/>
      <c r="B497" s="10" t="n"/>
      <c r="C497" s="12">
        <f>IF($B497="","",IFERROR(INDEX(prod_nombre,MATCH($B497,prod_codigo,0)),"Código no existe"))</f>
        <v/>
      </c>
      <c r="D497" s="6" t="n"/>
      <c r="E497" s="6" t="n"/>
      <c r="F497" s="10" t="n"/>
    </row>
    <row r="498">
      <c r="A498" s="15" t="n"/>
      <c r="B498" s="10" t="n"/>
      <c r="C498" s="12">
        <f>IF($B498="","",IFERROR(INDEX(prod_nombre,MATCH($B498,prod_codigo,0)),"Código no existe"))</f>
        <v/>
      </c>
      <c r="D498" s="6" t="n"/>
      <c r="E498" s="6" t="n"/>
      <c r="F498" s="10" t="n"/>
    </row>
    <row r="499">
      <c r="A499" s="15" t="n"/>
      <c r="B499" s="10" t="n"/>
      <c r="C499" s="12">
        <f>IF($B499="","",IFERROR(INDEX(prod_nombre,MATCH($B499,prod_codigo,0)),"Código no existe"))</f>
        <v/>
      </c>
      <c r="D499" s="6" t="n"/>
      <c r="E499" s="6" t="n"/>
      <c r="F499" s="10" t="n"/>
    </row>
    <row r="500">
      <c r="A500" s="15" t="n"/>
      <c r="B500" s="10" t="n"/>
      <c r="C500" s="12">
        <f>IF($B500="","",IFERROR(INDEX(prod_nombre,MATCH($B500,prod_codigo,0)),"Código no existe"))</f>
        <v/>
      </c>
      <c r="D500" s="6" t="n"/>
      <c r="E500" s="6" t="n"/>
      <c r="F500" s="10" t="n"/>
    </row>
    <row r="501">
      <c r="A501" s="15" t="n"/>
      <c r="B501" s="10" t="n"/>
      <c r="C501" s="12">
        <f>IF($B501="","",IFERROR(INDEX(prod_nombre,MATCH($B501,prod_codigo,0)),"Código no existe"))</f>
        <v/>
      </c>
      <c r="D501" s="6" t="n"/>
      <c r="E501" s="6" t="n"/>
      <c r="F501" s="10" t="n"/>
    </row>
    <row r="502">
      <c r="A502" s="15" t="n"/>
      <c r="B502" s="10" t="n"/>
      <c r="C502" s="12">
        <f>IF($B502="","",IFERROR(INDEX(prod_nombre,MATCH($B502,prod_codigo,0)),"Código no existe"))</f>
        <v/>
      </c>
      <c r="D502" s="6" t="n"/>
      <c r="E502" s="6" t="n"/>
      <c r="F502" s="10" t="n"/>
    </row>
    <row r="503">
      <c r="A503" s="15" t="n"/>
      <c r="B503" s="10" t="n"/>
      <c r="C503" s="12">
        <f>IF($B503="","",IFERROR(INDEX(prod_nombre,MATCH($B503,prod_codigo,0)),"Código no existe"))</f>
        <v/>
      </c>
      <c r="D503" s="6" t="n"/>
      <c r="E503" s="6" t="n"/>
      <c r="F503" s="10" t="n"/>
    </row>
    <row r="504">
      <c r="A504" s="15" t="n"/>
      <c r="B504" s="10" t="n"/>
      <c r="C504" s="12">
        <f>IF($B504="","",IFERROR(INDEX(prod_nombre,MATCH($B504,prod_codigo,0)),"Código no existe"))</f>
        <v/>
      </c>
      <c r="D504" s="6" t="n"/>
      <c r="E504" s="6" t="n"/>
      <c r="F504" s="10" t="n"/>
    </row>
  </sheetData>
  <autoFilter ref="A4:F504"/>
  <conditionalFormatting sqref="D5:D504">
    <cfRule type="expression" priority="1" dxfId="4">
      <formula>$D5=tipo_entrada</formula>
    </cfRule>
    <cfRule type="expression" priority="2" dxfId="3">
      <formula>$D5=tipo_salida</formula>
    </cfRule>
  </conditionalFormatting>
  <conditionalFormatting sqref="C5:C504">
    <cfRule type="expression" priority="3" dxfId="3">
      <formula>$C5="Código no existe"</formula>
    </cfRule>
  </conditionalFormatting>
  <dataValidations count="4">
    <dataValidation sqref="A5:A504" showDropDown="0" showInputMessage="0" showErrorMessage="1" allowBlank="1" errorTitle="Dato no válido" error="Escribe una fecha válida, por ejemplo 15/10/2026." type="date" errorStyle="stop" operator="greaterThanOrEqual">
      <formula1>36526</formula1>
    </dataValidation>
    <dataValidation sqref="B5:B504" showDropDown="0" showInputMessage="0" showErrorMessage="1" allowBlank="1" errorTitle="Dato no válido" error="Elige un código que exista en la hoja Productos." type="list" errorStyle="stop">
      <formula1>prod_codigo</formula1>
    </dataValidation>
    <dataValidation sqref="D5:D504" showDropDown="0" showInputMessage="0" showErrorMessage="1" allowBlank="1" errorTitle="Dato no válido" error="Elige Entrada o Salida." type="list" errorStyle="stop">
      <formula1>lst_tipos</formula1>
    </dataValidation>
    <dataValidation sqref="E5:E504" showDropDown="0" showInputMessage="0" showErrorMessage="1" allowBlank="1" errorTitle="Dato no válido" error="Escribe una cantidad mayor que 0." type="decimal" errorStyle="stop" operator="greaterThan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4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de inventario</t>
        </is>
      </c>
    </row>
    <row r="2">
      <c r="A2" s="2">
        <f>IF(nombre_negocio="","Escribe el nombre de tu negocio en la hoja Configuración",nombre_negocio)</f>
        <v/>
      </c>
    </row>
    <row r="4">
      <c r="A4" s="16" t="inlineStr">
        <is>
          <t>Productos registrados</t>
        </is>
      </c>
      <c r="B4" s="16" t="inlineStr">
        <is>
          <t>Unidades en stock</t>
        </is>
      </c>
      <c r="C4" s="16" t="inlineStr">
        <is>
          <t>Valor del inventario (a costo)</t>
        </is>
      </c>
      <c r="D4" s="16" t="inlineStr">
        <is>
          <t>Productos por reponer</t>
        </is>
      </c>
      <c r="E4" s="16" t="inlineStr">
        <is>
          <t>Productos agotados</t>
        </is>
      </c>
    </row>
    <row r="5" ht="34" customHeight="1">
      <c r="A5" s="17">
        <f>SUMPRODUCT(--(prod_codigo&lt;&gt;""))</f>
        <v/>
      </c>
      <c r="B5" s="18">
        <f>SUM(prod_stock)</f>
        <v/>
      </c>
      <c r="C5" s="19">
        <f>SUM(prod_valor)</f>
        <v/>
      </c>
      <c r="D5" s="17">
        <f>COUNTIF(prod_estado,"Reponer")</f>
        <v/>
      </c>
      <c r="E5" s="17">
        <f>COUNTIF(prod_estado,"Agotado")</f>
        <v/>
      </c>
    </row>
    <row r="7">
      <c r="A7" s="20" t="inlineStr">
        <is>
          <t>Inventario por categoría</t>
        </is>
      </c>
    </row>
    <row r="8" ht="32" customHeight="1">
      <c r="A8" s="9" t="inlineStr">
        <is>
          <t>Categoría</t>
        </is>
      </c>
      <c r="B8" s="9" t="inlineStr">
        <is>
          <t>Productos</t>
        </is>
      </c>
      <c r="C8" s="9" t="inlineStr">
        <is>
          <t>Unidades en stock</t>
        </is>
      </c>
      <c r="D8" s="9" t="inlineStr">
        <is>
          <t>Valor en inventario</t>
        </is>
      </c>
      <c r="E8" s="9" t="inlineStr">
        <is>
          <t>% del valor</t>
        </is>
      </c>
    </row>
    <row r="9">
      <c r="A9" s="21">
        <f>IF('Configuración'!A6="","",'Configuración'!A6)</f>
        <v/>
      </c>
      <c r="B9" s="21">
        <f>IF($A9="","",COUNTIF(prod_categoria,$A9))</f>
        <v/>
      </c>
      <c r="C9" s="21">
        <f>IF($A9="","",SUMIFS(prod_stock,prod_categoria,$A9))</f>
        <v/>
      </c>
      <c r="D9" s="22">
        <f>IF($A9="","",SUMIFS(prod_valor,prod_categoria,$A9))</f>
        <v/>
      </c>
      <c r="E9" s="23">
        <f>IF(OR($A9="",$C$5=0),"",D9/$C$5)</f>
        <v/>
      </c>
    </row>
    <row r="10">
      <c r="A10" s="21">
        <f>IF('Configuración'!A7="","",'Configuración'!A7)</f>
        <v/>
      </c>
      <c r="B10" s="21">
        <f>IF($A10="","",COUNTIF(prod_categoria,$A10))</f>
        <v/>
      </c>
      <c r="C10" s="21">
        <f>IF($A10="","",SUMIFS(prod_stock,prod_categoria,$A10))</f>
        <v/>
      </c>
      <c r="D10" s="22">
        <f>IF($A10="","",SUMIFS(prod_valor,prod_categoria,$A10))</f>
        <v/>
      </c>
      <c r="E10" s="23">
        <f>IF(OR($A10="",$C$5=0),"",D10/$C$5)</f>
        <v/>
      </c>
    </row>
    <row r="11">
      <c r="A11" s="21">
        <f>IF('Configuración'!A8="","",'Configuración'!A8)</f>
        <v/>
      </c>
      <c r="B11" s="21">
        <f>IF($A11="","",COUNTIF(prod_categoria,$A11))</f>
        <v/>
      </c>
      <c r="C11" s="21">
        <f>IF($A11="","",SUMIFS(prod_stock,prod_categoria,$A11))</f>
        <v/>
      </c>
      <c r="D11" s="22">
        <f>IF($A11="","",SUMIFS(prod_valor,prod_categoria,$A11))</f>
        <v/>
      </c>
      <c r="E11" s="23">
        <f>IF(OR($A11="",$C$5=0),"",D11/$C$5)</f>
        <v/>
      </c>
    </row>
    <row r="12">
      <c r="A12" s="21">
        <f>IF('Configuración'!A9="","",'Configuración'!A9)</f>
        <v/>
      </c>
      <c r="B12" s="21">
        <f>IF($A12="","",COUNTIF(prod_categoria,$A12))</f>
        <v/>
      </c>
      <c r="C12" s="21">
        <f>IF($A12="","",SUMIFS(prod_stock,prod_categoria,$A12))</f>
        <v/>
      </c>
      <c r="D12" s="22">
        <f>IF($A12="","",SUMIFS(prod_valor,prod_categoria,$A12))</f>
        <v/>
      </c>
      <c r="E12" s="23">
        <f>IF(OR($A12="",$C$5=0),"",D12/$C$5)</f>
        <v/>
      </c>
    </row>
    <row r="13">
      <c r="A13" s="21">
        <f>IF('Configuración'!A10="","",'Configuración'!A10)</f>
        <v/>
      </c>
      <c r="B13" s="21">
        <f>IF($A13="","",COUNTIF(prod_categoria,$A13))</f>
        <v/>
      </c>
      <c r="C13" s="21">
        <f>IF($A13="","",SUMIFS(prod_stock,prod_categoria,$A13))</f>
        <v/>
      </c>
      <c r="D13" s="22">
        <f>IF($A13="","",SUMIFS(prod_valor,prod_categoria,$A13))</f>
        <v/>
      </c>
      <c r="E13" s="23">
        <f>IF(OR($A13="",$C$5=0),"",D13/$C$5)</f>
        <v/>
      </c>
    </row>
    <row r="14">
      <c r="A14" s="21">
        <f>IF('Configuración'!A11="","",'Configuración'!A11)</f>
        <v/>
      </c>
      <c r="B14" s="21">
        <f>IF($A14="","",COUNTIF(prod_categoria,$A14))</f>
        <v/>
      </c>
      <c r="C14" s="21">
        <f>IF($A14="","",SUMIFS(prod_stock,prod_categoria,$A14))</f>
        <v/>
      </c>
      <c r="D14" s="22">
        <f>IF($A14="","",SUMIFS(prod_valor,prod_categoria,$A14))</f>
        <v/>
      </c>
      <c r="E14" s="23">
        <f>IF(OR($A14="",$C$5=0),"",D14/$C$5)</f>
        <v/>
      </c>
    </row>
    <row r="15">
      <c r="A15" s="21">
        <f>IF('Configuración'!A12="","",'Configuración'!A12)</f>
        <v/>
      </c>
      <c r="B15" s="21">
        <f>IF($A15="","",COUNTIF(prod_categoria,$A15))</f>
        <v/>
      </c>
      <c r="C15" s="21">
        <f>IF($A15="","",SUMIFS(prod_stock,prod_categoria,$A15))</f>
        <v/>
      </c>
      <c r="D15" s="22">
        <f>IF($A15="","",SUMIFS(prod_valor,prod_categoria,$A15))</f>
        <v/>
      </c>
      <c r="E15" s="23">
        <f>IF(OR($A15="",$C$5=0),"",D15/$C$5)</f>
        <v/>
      </c>
    </row>
    <row r="16">
      <c r="A16" s="21">
        <f>IF('Configuración'!A13="","",'Configuración'!A13)</f>
        <v/>
      </c>
      <c r="B16" s="21">
        <f>IF($A16="","",COUNTIF(prod_categoria,$A16))</f>
        <v/>
      </c>
      <c r="C16" s="21">
        <f>IF($A16="","",SUMIFS(prod_stock,prod_categoria,$A16))</f>
        <v/>
      </c>
      <c r="D16" s="22">
        <f>IF($A16="","",SUMIFS(prod_valor,prod_categoria,$A16))</f>
        <v/>
      </c>
      <c r="E16" s="23">
        <f>IF(OR($A16="",$C$5=0),"",D16/$C$5)</f>
        <v/>
      </c>
    </row>
    <row r="17">
      <c r="A17" s="21" t="inlineStr">
        <is>
          <t>Sin categoría</t>
        </is>
      </c>
      <c r="B17" s="21">
        <f>$A$5-SUM(B9:B16)</f>
        <v/>
      </c>
      <c r="C17" s="21">
        <f>ROUND($B$5-SUM(C9:C16),4)</f>
        <v/>
      </c>
      <c r="D17" s="22">
        <f>ROUND($C$5-SUM(D9:D16),2)</f>
        <v/>
      </c>
      <c r="E17" s="23">
        <f>IF($C$5=0,"",D17/$C$5)</f>
        <v/>
      </c>
    </row>
    <row r="18">
      <c r="A18" s="24" t="inlineStr">
        <is>
          <t>Total</t>
        </is>
      </c>
      <c r="B18" s="24">
        <f>SUM(B9:B17)</f>
        <v/>
      </c>
      <c r="C18" s="24">
        <f>SUM(C9:C17)</f>
        <v/>
      </c>
      <c r="D18" s="25">
        <f>SUM(D9:D17)</f>
        <v/>
      </c>
      <c r="E18" s="26">
        <f>SUM(E9:E17)</f>
        <v/>
      </c>
    </row>
    <row r="19">
      <c r="A19" s="27" t="inlineStr">
        <is>
          <t>Si «Sin categoría» no es 0, hay productos con la categoría vacía o que no está en la lista de Configuración.</t>
        </is>
      </c>
    </row>
  </sheetData>
  <conditionalFormatting sqref="D5">
    <cfRule type="expression" priority="1" dxfId="5">
      <formula>$D$5&gt;0</formula>
    </cfRule>
  </conditionalFormatting>
  <conditionalFormatting sqref="E5">
    <cfRule type="expression" priority="2" dxfId="6">
      <formula>$E$5&gt;0</formula>
    </cfRule>
  </conditionalFormatting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3" customWidth="1" min="4" max="4"/>
    <col width="80" customWidth="1" min="5" max="5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del negocio y las listas desplegables que usan las otras hojas.</t>
        </is>
      </c>
    </row>
    <row r="3">
      <c r="A3" s="20" t="inlineStr">
        <is>
          <t>Nombre del negocio</t>
        </is>
      </c>
      <c r="B3" s="10" t="inlineStr">
        <is>
          <t>Minimercado La Esquina</t>
        </is>
      </c>
      <c r="C3" s="10" t="n"/>
    </row>
    <row r="5" ht="24" customHeight="1">
      <c r="A5" s="9" t="inlineStr">
        <is>
          <t>Categorías</t>
        </is>
      </c>
      <c r="B5" s="9" t="inlineStr">
        <is>
          <t>Unidades de medida</t>
        </is>
      </c>
      <c r="C5" s="9" t="inlineStr">
        <is>
          <t>Tipos de movimiento</t>
        </is>
      </c>
    </row>
    <row r="6">
      <c r="A6" s="10" t="inlineStr">
        <is>
          <t>Bebidas</t>
        </is>
      </c>
      <c r="B6" s="10" t="inlineStr">
        <is>
          <t>Unidad</t>
        </is>
      </c>
      <c r="C6" s="12" t="inlineStr">
        <is>
          <t>Entrada</t>
        </is>
      </c>
      <c r="E6" s="27" t="inlineStr">
        <is>
          <t>Categorías: hasta 8. Una por fila; aparecen en la lista desplegable de «Productos».</t>
        </is>
      </c>
    </row>
    <row r="7">
      <c r="A7" s="10" t="inlineStr">
        <is>
          <t>Snacks</t>
        </is>
      </c>
      <c r="B7" s="10" t="inlineStr">
        <is>
          <t>Caja</t>
        </is>
      </c>
      <c r="C7" s="12" t="inlineStr">
        <is>
          <t>Salida</t>
        </is>
      </c>
      <c r="E7" s="27" t="inlineStr">
        <is>
          <t>Unidades de medida: hasta 8. Una por fila; aparecen en «Productos».</t>
        </is>
      </c>
    </row>
    <row r="8">
      <c r="A8" s="10" t="inlineStr">
        <is>
          <t>Abarrotes</t>
        </is>
      </c>
      <c r="B8" s="10" t="inlineStr">
        <is>
          <t>Paquete</t>
        </is>
      </c>
      <c r="E8" s="27" t="inlineStr">
        <is>
          <t>Tipos de movimiento: no los modifiques, las fórmulas del libro dependen de estas dos palabras.</t>
        </is>
      </c>
    </row>
    <row r="9">
      <c r="A9" s="10" t="inlineStr">
        <is>
          <t>Lácteos</t>
        </is>
      </c>
      <c r="B9" s="10" t="inlineStr">
        <is>
          <t>Botella</t>
        </is>
      </c>
    </row>
    <row r="10">
      <c r="A10" s="10" t="inlineStr">
        <is>
          <t>Limpieza</t>
        </is>
      </c>
      <c r="B10" s="10" t="inlineStr">
        <is>
          <t>Kg</t>
        </is>
      </c>
    </row>
    <row r="11">
      <c r="A11" s="10" t="inlineStr">
        <is>
          <t>Higiene personal</t>
        </is>
      </c>
      <c r="B11" s="10" t="inlineStr">
        <is>
          <t>Litro</t>
        </is>
      </c>
    </row>
    <row r="12">
      <c r="A12" s="10" t="inlineStr">
        <is>
          <t>Papelería</t>
        </is>
      </c>
      <c r="B12" s="10" t="inlineStr">
        <is>
          <t>Docena</t>
        </is>
      </c>
    </row>
    <row r="13">
      <c r="A13" s="10" t="inlineStr">
        <is>
          <t>Otros</t>
        </is>
      </c>
      <c r="B13" s="10" t="inlineStr">
        <is>
          <t>Par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2026-10-28T16:09:21Z</dcterms:created>
  <dcterms:modified xmlns:dcterms="http://purl.org/dc/terms/" xmlns:xsi="http://www.w3.org/2001/XMLSchema-instance" xsi:type="dcterms:W3CDTF">2026-10-28T16:09:21Z</dcterms:modified>
</cp:coreProperties>
</file>