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Vacacione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corte">'Configuración'!$B$4</definedName>
    <definedName name="par_dias">'Configuración'!$B$5</definedName>
    <definedName name="dat_empleado">'Vacaciones'!$A$5:$A$304</definedName>
    <definedName name="dat_area">'Vacaciones'!$B$5:$B$304</definedName>
    <definedName name="dat_ingreso">'Vacaciones'!$C$5:$C$304</definedName>
    <definedName name="dat_tomados">'Vacaciones'!$D$5:$D$304</definedName>
    <definedName name="dat_ganados">'Vacaciones'!$E$5:$E$304</definedName>
    <definedName name="dat_saldo">'Vacaciones'!$F$5:$F$304</definedName>
    <definedName name="dat_estado">'Vacaciones'!$G$5:$G$304</definedName>
    <definedName name="lst_areas">'Configuración'!$A$9:$A$18</definedName>
    <definedName name="_xlnm.Print_Area" localSheetId="0">'Instrucciones'!$A$1:$B$21</definedName>
    <definedName name="_xlnm._FilterDatabase" localSheetId="1" hidden="1">'Vacaciones'!$A$4:$G$304</definedName>
    <definedName name="_xlnm.Print_Area" localSheetId="1">'Vacaciones'!$A$1:$G$40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0.0%"/>
    <numFmt numFmtId="167" formatCode="yyyy-mm-dd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  <xf numFmtId="1" fontId="4" fillId="3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de días por área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vacaciones y permisos</t>
        </is>
      </c>
    </row>
    <row r="2">
      <c r="A2" s="2" t="inlineStr">
        <is>
          <t>Anota la fecha de ingreso y los días tomados. Los días ganados y el saldo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los días de vacaciones por año y revisa la fecha de corte.</t>
        </is>
      </c>
    </row>
    <row r="6" ht="16" customHeight="1">
      <c r="A6" s="4" t="inlineStr">
        <is>
          <t>Paso 2</t>
        </is>
      </c>
      <c r="B6" s="5" t="inlineStr">
        <is>
          <t>En la hoja Vacaciones, agrega una fila por empleado con su fecha de ingreso.</t>
        </is>
      </c>
    </row>
    <row r="7" ht="16" customHeight="1">
      <c r="A7" s="4" t="inlineStr">
        <is>
          <t>Paso 3</t>
        </is>
      </c>
      <c r="B7" s="5" t="inlineStr">
        <is>
          <t>Cada vez que tome días, actualiza «Días tomados».</t>
        </is>
      </c>
    </row>
    <row r="8" ht="16" customHeight="1">
      <c r="A8" s="4" t="inlineStr">
        <is>
          <t>Paso 4</t>
        </is>
      </c>
      <c r="B8" s="5" t="inlineStr">
        <is>
          <t>Mira el saldo y el estado de cada persona y el resumen por área.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Empleado</t>
        </is>
      </c>
      <c r="B15" s="5" t="inlineStr">
        <is>
          <t>Carlos Pérez · Ventas · ingreso 01/09/2022 · 40 días tomados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Vacaciones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Días por año</t>
        </is>
      </c>
      <c r="B20" s="5" t="inlineStr">
        <is>
          <t>Escribe en Configuración los días de vacaciones que corresponden por año según tu país o contrato (por defecto 15).</t>
        </is>
      </c>
    </row>
    <row r="21" ht="16" customHeight="1">
      <c r="A21" s="4" t="inlineStr">
        <is>
          <t>Acumulación</t>
        </is>
      </c>
      <c r="B21" s="5" t="inlineStr">
        <is>
          <t>Los días ganados se calculan de forma proporcional al tiempo trabajado hasta la fecha de corte. Revisa la norma laboral aplicable.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3" customWidth="1" min="4" max="4"/>
    <col width="13" customWidth="1" min="5" max="5"/>
    <col width="13" customWidth="1" min="6" max="6"/>
    <col width="16" customWidth="1" min="7" max="7"/>
  </cols>
  <sheetData>
    <row r="1" ht="26" customHeight="1">
      <c r="A1" s="1" t="inlineStr">
        <is>
          <t>Vacaciones</t>
        </is>
      </c>
    </row>
    <row r="2">
      <c r="A2" s="2" t="inlineStr">
        <is>
          <t>Anota la fecha de ingreso y los días tomados. Los días ganados y el saldo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  <c r="G3" s="3" t="n"/>
    </row>
    <row r="4" ht="32" customHeight="1">
      <c r="A4" s="9" t="inlineStr">
        <is>
          <t>Empleado</t>
        </is>
      </c>
      <c r="B4" s="9" t="inlineStr">
        <is>
          <t>Área</t>
        </is>
      </c>
      <c r="C4" s="9" t="inlineStr">
        <is>
          <t>Fecha de ingreso</t>
        </is>
      </c>
      <c r="D4" s="9" t="inlineStr">
        <is>
          <t>Días tomados</t>
        </is>
      </c>
      <c r="E4" s="9" t="inlineStr">
        <is>
          <t>Días ganados</t>
        </is>
      </c>
      <c r="F4" s="9" t="inlineStr">
        <is>
          <t>Saldo de días</t>
        </is>
      </c>
      <c r="G4" s="9" t="inlineStr">
        <is>
          <t>Estado</t>
        </is>
      </c>
    </row>
    <row r="5">
      <c r="A5" s="10" t="inlineStr">
        <is>
          <t>Ana Morales</t>
        </is>
      </c>
      <c r="B5" s="10" t="inlineStr">
        <is>
          <t>Administración</t>
        </is>
      </c>
      <c r="C5" s="11" t="n">
        <v>44270</v>
      </c>
      <c r="D5" s="10" t="n">
        <v>55</v>
      </c>
      <c r="E5" s="12">
        <f>IF(A5="","",(par_corte-C5)/365*par_dias)</f>
        <v/>
      </c>
      <c r="F5" s="12">
        <f>IF(A5="","",E5-D5)</f>
        <v/>
      </c>
      <c r="G5" s="12">
        <f>IF(A5="","",IF(F5&lt;0,"Excedido",IF(F5&gt;=par_dias,"Saldo alto","Normal")))</f>
        <v/>
      </c>
    </row>
    <row r="6">
      <c r="A6" s="10" t="inlineStr">
        <is>
          <t>Carlos Pérez</t>
        </is>
      </c>
      <c r="B6" s="10" t="inlineStr">
        <is>
          <t>Ventas</t>
        </is>
      </c>
      <c r="C6" s="11" t="n">
        <v>44805</v>
      </c>
      <c r="D6" s="10" t="n">
        <v>40</v>
      </c>
      <c r="E6" s="12">
        <f>IF(A6="","",(par_corte-C6)/365*par_dias)</f>
        <v/>
      </c>
      <c r="F6" s="12">
        <f>IF(A6="","",E6-D6)</f>
        <v/>
      </c>
      <c r="G6" s="12">
        <f>IF(A6="","",IF(F6&lt;0,"Excedido",IF(F6&gt;=par_dias,"Saldo alto","Normal")))</f>
        <v/>
      </c>
    </row>
    <row r="7">
      <c r="A7" s="10" t="inlineStr">
        <is>
          <t>Lucía Fernández</t>
        </is>
      </c>
      <c r="B7" s="10" t="inlineStr">
        <is>
          <t>Ventas</t>
        </is>
      </c>
      <c r="C7" s="11" t="n">
        <v>45332</v>
      </c>
      <c r="D7" s="10" t="n">
        <v>20</v>
      </c>
      <c r="E7" s="12">
        <f>IF(A7="","",(par_corte-C7)/365*par_dias)</f>
        <v/>
      </c>
      <c r="F7" s="12">
        <f>IF(A7="","",E7-D7)</f>
        <v/>
      </c>
      <c r="G7" s="12">
        <f>IF(A7="","",IF(F7&lt;0,"Excedido",IF(F7&gt;=par_dias,"Saldo alto","Normal")))</f>
        <v/>
      </c>
    </row>
    <row r="8">
      <c r="A8" s="10" t="inlineStr">
        <is>
          <t>Diego Ramírez</t>
        </is>
      </c>
      <c r="B8" s="10" t="inlineStr">
        <is>
          <t>Producción</t>
        </is>
      </c>
      <c r="C8" s="11" t="n">
        <v>45082</v>
      </c>
      <c r="D8" s="10" t="n">
        <v>38</v>
      </c>
      <c r="E8" s="12">
        <f>IF(A8="","",(par_corte-C8)/365*par_dias)</f>
        <v/>
      </c>
      <c r="F8" s="12">
        <f>IF(A8="","",E8-D8)</f>
        <v/>
      </c>
      <c r="G8" s="12">
        <f>IF(A8="","",IF(F8&lt;0,"Excedido",IF(F8&gt;=par_dias,"Saldo alto","Normal")))</f>
        <v/>
      </c>
    </row>
    <row r="9">
      <c r="A9" s="10" t="inlineStr">
        <is>
          <t>Sofía Castro</t>
        </is>
      </c>
      <c r="B9" s="10" t="inlineStr">
        <is>
          <t>Producción</t>
        </is>
      </c>
      <c r="C9" s="11" t="n">
        <v>45677</v>
      </c>
      <c r="D9" s="10" t="n">
        <v>8</v>
      </c>
      <c r="E9" s="12">
        <f>IF(A9="","",(par_corte-C9)/365*par_dias)</f>
        <v/>
      </c>
      <c r="F9" s="12">
        <f>IF(A9="","",E9-D9)</f>
        <v/>
      </c>
      <c r="G9" s="12">
        <f>IF(A9="","",IF(F9&lt;0,"Excedido",IF(F9&gt;=par_dias,"Saldo alto","Normal")))</f>
        <v/>
      </c>
    </row>
    <row r="10">
      <c r="A10" s="10" t="inlineStr">
        <is>
          <t>Marcos Díaz</t>
        </is>
      </c>
      <c r="B10" s="10" t="inlineStr">
        <is>
          <t>Logística</t>
        </is>
      </c>
      <c r="C10" s="11" t="n">
        <v>45973</v>
      </c>
      <c r="D10" s="10" t="n">
        <v>0</v>
      </c>
      <c r="E10" s="12">
        <f>IF(A10="","",(par_corte-C10)/365*par_dias)</f>
        <v/>
      </c>
      <c r="F10" s="12">
        <f>IF(A10="","",E10-D10)</f>
        <v/>
      </c>
      <c r="G10" s="12">
        <f>IF(A10="","",IF(F10&lt;0,"Excedido",IF(F10&gt;=par_dias,"Saldo alto","Normal")))</f>
        <v/>
      </c>
    </row>
    <row r="11">
      <c r="A11" s="10" t="inlineStr">
        <is>
          <t>Elena Ruiz</t>
        </is>
      </c>
      <c r="B11" s="10" t="inlineStr">
        <is>
          <t>Atención</t>
        </is>
      </c>
      <c r="C11" s="11" t="n">
        <v>44046</v>
      </c>
      <c r="D11" s="10" t="n">
        <v>90</v>
      </c>
      <c r="E11" s="12">
        <f>IF(A11="","",(par_corte-C11)/365*par_dias)</f>
        <v/>
      </c>
      <c r="F11" s="12">
        <f>IF(A11="","",E11-D11)</f>
        <v/>
      </c>
      <c r="G11" s="12">
        <f>IF(A11="","",IF(F11&lt;0,"Excedido",IF(F11&gt;=par_dias,"Saldo alto","Normal")))</f>
        <v/>
      </c>
    </row>
    <row r="12">
      <c r="A12" s="10" t="n"/>
      <c r="B12" s="10" t="n"/>
      <c r="C12" s="11" t="n"/>
      <c r="D12" s="10" t="n"/>
      <c r="E12" s="12">
        <f>IF(A12="","",(par_corte-C12)/365*par_dias)</f>
        <v/>
      </c>
      <c r="F12" s="12">
        <f>IF(A12="","",E12-D12)</f>
        <v/>
      </c>
      <c r="G12" s="12">
        <f>IF(A12="","",IF(F12&lt;0,"Excedido",IF(F12&gt;=par_dias,"Saldo alto","Normal")))</f>
        <v/>
      </c>
    </row>
    <row r="13">
      <c r="A13" s="10" t="n"/>
      <c r="B13" s="10" t="n"/>
      <c r="C13" s="11" t="n"/>
      <c r="D13" s="10" t="n"/>
      <c r="E13" s="12">
        <f>IF(A13="","",(par_corte-C13)/365*par_dias)</f>
        <v/>
      </c>
      <c r="F13" s="12">
        <f>IF(A13="","",E13-D13)</f>
        <v/>
      </c>
      <c r="G13" s="12">
        <f>IF(A13="","",IF(F13&lt;0,"Excedido",IF(F13&gt;=par_dias,"Saldo alto","Normal")))</f>
        <v/>
      </c>
    </row>
    <row r="14">
      <c r="A14" s="10" t="n"/>
      <c r="B14" s="10" t="n"/>
      <c r="C14" s="11" t="n"/>
      <c r="D14" s="10" t="n"/>
      <c r="E14" s="12">
        <f>IF(A14="","",(par_corte-C14)/365*par_dias)</f>
        <v/>
      </c>
      <c r="F14" s="12">
        <f>IF(A14="","",E14-D14)</f>
        <v/>
      </c>
      <c r="G14" s="12">
        <f>IF(A14="","",IF(F14&lt;0,"Excedido",IF(F14&gt;=par_dias,"Saldo alto","Normal")))</f>
        <v/>
      </c>
    </row>
    <row r="15">
      <c r="A15" s="10" t="n"/>
      <c r="B15" s="10" t="n"/>
      <c r="C15" s="11" t="n"/>
      <c r="D15" s="10" t="n"/>
      <c r="E15" s="12">
        <f>IF(A15="","",(par_corte-C15)/365*par_dias)</f>
        <v/>
      </c>
      <c r="F15" s="12">
        <f>IF(A15="","",E15-D15)</f>
        <v/>
      </c>
      <c r="G15" s="12">
        <f>IF(A15="","",IF(F15&lt;0,"Excedido",IF(F15&gt;=par_dias,"Saldo alto","Normal")))</f>
        <v/>
      </c>
    </row>
    <row r="16">
      <c r="A16" s="10" t="n"/>
      <c r="B16" s="10" t="n"/>
      <c r="C16" s="11" t="n"/>
      <c r="D16" s="10" t="n"/>
      <c r="E16" s="12">
        <f>IF(A16="","",(par_corte-C16)/365*par_dias)</f>
        <v/>
      </c>
      <c r="F16" s="12">
        <f>IF(A16="","",E16-D16)</f>
        <v/>
      </c>
      <c r="G16" s="12">
        <f>IF(A16="","",IF(F16&lt;0,"Excedido",IF(F16&gt;=par_dias,"Saldo alto","Normal")))</f>
        <v/>
      </c>
    </row>
    <row r="17">
      <c r="A17" s="10" t="n"/>
      <c r="B17" s="10" t="n"/>
      <c r="C17" s="11" t="n"/>
      <c r="D17" s="10" t="n"/>
      <c r="E17" s="12">
        <f>IF(A17="","",(par_corte-C17)/365*par_dias)</f>
        <v/>
      </c>
      <c r="F17" s="12">
        <f>IF(A17="","",E17-D17)</f>
        <v/>
      </c>
      <c r="G17" s="12">
        <f>IF(A17="","",IF(F17&lt;0,"Excedido",IF(F17&gt;=par_dias,"Saldo alto","Normal")))</f>
        <v/>
      </c>
    </row>
    <row r="18">
      <c r="A18" s="10" t="n"/>
      <c r="B18" s="10" t="n"/>
      <c r="C18" s="11" t="n"/>
      <c r="D18" s="10" t="n"/>
      <c r="E18" s="12">
        <f>IF(A18="","",(par_corte-C18)/365*par_dias)</f>
        <v/>
      </c>
      <c r="F18" s="12">
        <f>IF(A18="","",E18-D18)</f>
        <v/>
      </c>
      <c r="G18" s="12">
        <f>IF(A18="","",IF(F18&lt;0,"Excedido",IF(F18&gt;=par_dias,"Saldo alto","Normal")))</f>
        <v/>
      </c>
    </row>
    <row r="19">
      <c r="A19" s="10" t="n"/>
      <c r="B19" s="10" t="n"/>
      <c r="C19" s="11" t="n"/>
      <c r="D19" s="10" t="n"/>
      <c r="E19" s="12">
        <f>IF(A19="","",(par_corte-C19)/365*par_dias)</f>
        <v/>
      </c>
      <c r="F19" s="12">
        <f>IF(A19="","",E19-D19)</f>
        <v/>
      </c>
      <c r="G19" s="12">
        <f>IF(A19="","",IF(F19&lt;0,"Excedido",IF(F19&gt;=par_dias,"Saldo alto","Normal")))</f>
        <v/>
      </c>
    </row>
    <row r="20">
      <c r="A20" s="10" t="n"/>
      <c r="B20" s="10" t="n"/>
      <c r="C20" s="11" t="n"/>
      <c r="D20" s="10" t="n"/>
      <c r="E20" s="12">
        <f>IF(A20="","",(par_corte-C20)/365*par_dias)</f>
        <v/>
      </c>
      <c r="F20" s="12">
        <f>IF(A20="","",E20-D20)</f>
        <v/>
      </c>
      <c r="G20" s="12">
        <f>IF(A20="","",IF(F20&lt;0,"Excedido",IF(F20&gt;=par_dias,"Saldo alto","Normal")))</f>
        <v/>
      </c>
    </row>
    <row r="21">
      <c r="A21" s="10" t="n"/>
      <c r="B21" s="10" t="n"/>
      <c r="C21" s="11" t="n"/>
      <c r="D21" s="10" t="n"/>
      <c r="E21" s="12">
        <f>IF(A21="","",(par_corte-C21)/365*par_dias)</f>
        <v/>
      </c>
      <c r="F21" s="12">
        <f>IF(A21="","",E21-D21)</f>
        <v/>
      </c>
      <c r="G21" s="12">
        <f>IF(A21="","",IF(F21&lt;0,"Excedido",IF(F21&gt;=par_dias,"Saldo alto","Normal")))</f>
        <v/>
      </c>
    </row>
    <row r="22">
      <c r="A22" s="10" t="n"/>
      <c r="B22" s="10" t="n"/>
      <c r="C22" s="11" t="n"/>
      <c r="D22" s="10" t="n"/>
      <c r="E22" s="12">
        <f>IF(A22="","",(par_corte-C22)/365*par_dias)</f>
        <v/>
      </c>
      <c r="F22" s="12">
        <f>IF(A22="","",E22-D22)</f>
        <v/>
      </c>
      <c r="G22" s="12">
        <f>IF(A22="","",IF(F22&lt;0,"Excedido",IF(F22&gt;=par_dias,"Saldo alto","Normal")))</f>
        <v/>
      </c>
    </row>
    <row r="23">
      <c r="A23" s="10" t="n"/>
      <c r="B23" s="10" t="n"/>
      <c r="C23" s="11" t="n"/>
      <c r="D23" s="10" t="n"/>
      <c r="E23" s="12">
        <f>IF(A23="","",(par_corte-C23)/365*par_dias)</f>
        <v/>
      </c>
      <c r="F23" s="12">
        <f>IF(A23="","",E23-D23)</f>
        <v/>
      </c>
      <c r="G23" s="12">
        <f>IF(A23="","",IF(F23&lt;0,"Excedido",IF(F23&gt;=par_dias,"Saldo alto","Normal")))</f>
        <v/>
      </c>
    </row>
    <row r="24">
      <c r="A24" s="10" t="n"/>
      <c r="B24" s="10" t="n"/>
      <c r="C24" s="11" t="n"/>
      <c r="D24" s="10" t="n"/>
      <c r="E24" s="12">
        <f>IF(A24="","",(par_corte-C24)/365*par_dias)</f>
        <v/>
      </c>
      <c r="F24" s="12">
        <f>IF(A24="","",E24-D24)</f>
        <v/>
      </c>
      <c r="G24" s="12">
        <f>IF(A24="","",IF(F24&lt;0,"Excedido",IF(F24&gt;=par_dias,"Saldo alto","Normal")))</f>
        <v/>
      </c>
    </row>
    <row r="25">
      <c r="A25" s="10" t="n"/>
      <c r="B25" s="10" t="n"/>
      <c r="C25" s="11" t="n"/>
      <c r="D25" s="10" t="n"/>
      <c r="E25" s="12">
        <f>IF(A25="","",(par_corte-C25)/365*par_dias)</f>
        <v/>
      </c>
      <c r="F25" s="12">
        <f>IF(A25="","",E25-D25)</f>
        <v/>
      </c>
      <c r="G25" s="12">
        <f>IF(A25="","",IF(F25&lt;0,"Excedido",IF(F25&gt;=par_dias,"Saldo alto","Normal")))</f>
        <v/>
      </c>
    </row>
    <row r="26">
      <c r="A26" s="10" t="n"/>
      <c r="B26" s="10" t="n"/>
      <c r="C26" s="11" t="n"/>
      <c r="D26" s="10" t="n"/>
      <c r="E26" s="12">
        <f>IF(A26="","",(par_corte-C26)/365*par_dias)</f>
        <v/>
      </c>
      <c r="F26" s="12">
        <f>IF(A26="","",E26-D26)</f>
        <v/>
      </c>
      <c r="G26" s="12">
        <f>IF(A26="","",IF(F26&lt;0,"Excedido",IF(F26&gt;=par_dias,"Saldo alto","Normal")))</f>
        <v/>
      </c>
    </row>
    <row r="27">
      <c r="A27" s="10" t="n"/>
      <c r="B27" s="10" t="n"/>
      <c r="C27" s="11" t="n"/>
      <c r="D27" s="10" t="n"/>
      <c r="E27" s="12">
        <f>IF(A27="","",(par_corte-C27)/365*par_dias)</f>
        <v/>
      </c>
      <c r="F27" s="12">
        <f>IF(A27="","",E27-D27)</f>
        <v/>
      </c>
      <c r="G27" s="12">
        <f>IF(A27="","",IF(F27&lt;0,"Excedido",IF(F27&gt;=par_dias,"Saldo alto","Normal")))</f>
        <v/>
      </c>
    </row>
    <row r="28">
      <c r="A28" s="10" t="n"/>
      <c r="B28" s="10" t="n"/>
      <c r="C28" s="11" t="n"/>
      <c r="D28" s="10" t="n"/>
      <c r="E28" s="12">
        <f>IF(A28="","",(par_corte-C28)/365*par_dias)</f>
        <v/>
      </c>
      <c r="F28" s="12">
        <f>IF(A28="","",E28-D28)</f>
        <v/>
      </c>
      <c r="G28" s="12">
        <f>IF(A28="","",IF(F28&lt;0,"Excedido",IF(F28&gt;=par_dias,"Saldo alto","Normal")))</f>
        <v/>
      </c>
    </row>
    <row r="29">
      <c r="A29" s="10" t="n"/>
      <c r="B29" s="10" t="n"/>
      <c r="C29" s="11" t="n"/>
      <c r="D29" s="10" t="n"/>
      <c r="E29" s="12">
        <f>IF(A29="","",(par_corte-C29)/365*par_dias)</f>
        <v/>
      </c>
      <c r="F29" s="12">
        <f>IF(A29="","",E29-D29)</f>
        <v/>
      </c>
      <c r="G29" s="12">
        <f>IF(A29="","",IF(F29&lt;0,"Excedido",IF(F29&gt;=par_dias,"Saldo alto","Normal")))</f>
        <v/>
      </c>
    </row>
    <row r="30">
      <c r="A30" s="10" t="n"/>
      <c r="B30" s="10" t="n"/>
      <c r="C30" s="11" t="n"/>
      <c r="D30" s="10" t="n"/>
      <c r="E30" s="12">
        <f>IF(A30="","",(par_corte-C30)/365*par_dias)</f>
        <v/>
      </c>
      <c r="F30" s="12">
        <f>IF(A30="","",E30-D30)</f>
        <v/>
      </c>
      <c r="G30" s="12">
        <f>IF(A30="","",IF(F30&lt;0,"Excedido",IF(F30&gt;=par_dias,"Saldo alto","Normal")))</f>
        <v/>
      </c>
    </row>
    <row r="31">
      <c r="A31" s="10" t="n"/>
      <c r="B31" s="10" t="n"/>
      <c r="C31" s="11" t="n"/>
      <c r="D31" s="10" t="n"/>
      <c r="E31" s="12">
        <f>IF(A31="","",(par_corte-C31)/365*par_dias)</f>
        <v/>
      </c>
      <c r="F31" s="12">
        <f>IF(A31="","",E31-D31)</f>
        <v/>
      </c>
      <c r="G31" s="12">
        <f>IF(A31="","",IF(F31&lt;0,"Excedido",IF(F31&gt;=par_dias,"Saldo alto","Normal")))</f>
        <v/>
      </c>
    </row>
    <row r="32">
      <c r="A32" s="10" t="n"/>
      <c r="B32" s="10" t="n"/>
      <c r="C32" s="11" t="n"/>
      <c r="D32" s="10" t="n"/>
      <c r="E32" s="12">
        <f>IF(A32="","",(par_corte-C32)/365*par_dias)</f>
        <v/>
      </c>
      <c r="F32" s="12">
        <f>IF(A32="","",E32-D32)</f>
        <v/>
      </c>
      <c r="G32" s="12">
        <f>IF(A32="","",IF(F32&lt;0,"Excedido",IF(F32&gt;=par_dias,"Saldo alto","Normal")))</f>
        <v/>
      </c>
    </row>
    <row r="33">
      <c r="A33" s="10" t="n"/>
      <c r="B33" s="10" t="n"/>
      <c r="C33" s="11" t="n"/>
      <c r="D33" s="10" t="n"/>
      <c r="E33" s="12">
        <f>IF(A33="","",(par_corte-C33)/365*par_dias)</f>
        <v/>
      </c>
      <c r="F33" s="12">
        <f>IF(A33="","",E33-D33)</f>
        <v/>
      </c>
      <c r="G33" s="12">
        <f>IF(A33="","",IF(F33&lt;0,"Excedido",IF(F33&gt;=par_dias,"Saldo alto","Normal")))</f>
        <v/>
      </c>
    </row>
    <row r="34">
      <c r="A34" s="10" t="n"/>
      <c r="B34" s="10" t="n"/>
      <c r="C34" s="11" t="n"/>
      <c r="D34" s="10" t="n"/>
      <c r="E34" s="12">
        <f>IF(A34="","",(par_corte-C34)/365*par_dias)</f>
        <v/>
      </c>
      <c r="F34" s="12">
        <f>IF(A34="","",E34-D34)</f>
        <v/>
      </c>
      <c r="G34" s="12">
        <f>IF(A34="","",IF(F34&lt;0,"Excedido",IF(F34&gt;=par_dias,"Saldo alto","Normal")))</f>
        <v/>
      </c>
    </row>
    <row r="35">
      <c r="A35" s="10" t="n"/>
      <c r="B35" s="10" t="n"/>
      <c r="C35" s="11" t="n"/>
      <c r="D35" s="10" t="n"/>
      <c r="E35" s="12">
        <f>IF(A35="","",(par_corte-C35)/365*par_dias)</f>
        <v/>
      </c>
      <c r="F35" s="12">
        <f>IF(A35="","",E35-D35)</f>
        <v/>
      </c>
      <c r="G35" s="12">
        <f>IF(A35="","",IF(F35&lt;0,"Excedido",IF(F35&gt;=par_dias,"Saldo alto","Normal")))</f>
        <v/>
      </c>
    </row>
    <row r="36">
      <c r="A36" s="10" t="n"/>
      <c r="B36" s="10" t="n"/>
      <c r="C36" s="11" t="n"/>
      <c r="D36" s="10" t="n"/>
      <c r="E36" s="12">
        <f>IF(A36="","",(par_corte-C36)/365*par_dias)</f>
        <v/>
      </c>
      <c r="F36" s="12">
        <f>IF(A36="","",E36-D36)</f>
        <v/>
      </c>
      <c r="G36" s="12">
        <f>IF(A36="","",IF(F36&lt;0,"Excedido",IF(F36&gt;=par_dias,"Saldo alto","Normal")))</f>
        <v/>
      </c>
    </row>
    <row r="37">
      <c r="A37" s="10" t="n"/>
      <c r="B37" s="10" t="n"/>
      <c r="C37" s="11" t="n"/>
      <c r="D37" s="10" t="n"/>
      <c r="E37" s="12">
        <f>IF(A37="","",(par_corte-C37)/365*par_dias)</f>
        <v/>
      </c>
      <c r="F37" s="12">
        <f>IF(A37="","",E37-D37)</f>
        <v/>
      </c>
      <c r="G37" s="12">
        <f>IF(A37="","",IF(F37&lt;0,"Excedido",IF(F37&gt;=par_dias,"Saldo alto","Normal")))</f>
        <v/>
      </c>
    </row>
    <row r="38">
      <c r="A38" s="10" t="n"/>
      <c r="B38" s="10" t="n"/>
      <c r="C38" s="11" t="n"/>
      <c r="D38" s="10" t="n"/>
      <c r="E38" s="12">
        <f>IF(A38="","",(par_corte-C38)/365*par_dias)</f>
        <v/>
      </c>
      <c r="F38" s="12">
        <f>IF(A38="","",E38-D38)</f>
        <v/>
      </c>
      <c r="G38" s="12">
        <f>IF(A38="","",IF(F38&lt;0,"Excedido",IF(F38&gt;=par_dias,"Saldo alto","Normal")))</f>
        <v/>
      </c>
    </row>
    <row r="39">
      <c r="A39" s="10" t="n"/>
      <c r="B39" s="10" t="n"/>
      <c r="C39" s="11" t="n"/>
      <c r="D39" s="10" t="n"/>
      <c r="E39" s="12">
        <f>IF(A39="","",(par_corte-C39)/365*par_dias)</f>
        <v/>
      </c>
      <c r="F39" s="12">
        <f>IF(A39="","",E39-D39)</f>
        <v/>
      </c>
      <c r="G39" s="12">
        <f>IF(A39="","",IF(F39&lt;0,"Excedido",IF(F39&gt;=par_dias,"Saldo alto","Normal")))</f>
        <v/>
      </c>
    </row>
    <row r="40">
      <c r="A40" s="10" t="n"/>
      <c r="B40" s="10" t="n"/>
      <c r="C40" s="11" t="n"/>
      <c r="D40" s="10" t="n"/>
      <c r="E40" s="12">
        <f>IF(A40="","",(par_corte-C40)/365*par_dias)</f>
        <v/>
      </c>
      <c r="F40" s="12">
        <f>IF(A40="","",E40-D40)</f>
        <v/>
      </c>
      <c r="G40" s="12">
        <f>IF(A40="","",IF(F40&lt;0,"Excedido",IF(F40&gt;=par_dias,"Saldo alto","Normal")))</f>
        <v/>
      </c>
    </row>
    <row r="41">
      <c r="A41" s="10" t="n"/>
      <c r="B41" s="10" t="n"/>
      <c r="C41" s="11" t="n"/>
      <c r="D41" s="10" t="n"/>
      <c r="E41" s="12">
        <f>IF(A41="","",(par_corte-C41)/365*par_dias)</f>
        <v/>
      </c>
      <c r="F41" s="12">
        <f>IF(A41="","",E41-D41)</f>
        <v/>
      </c>
      <c r="G41" s="12">
        <f>IF(A41="","",IF(F41&lt;0,"Excedido",IF(F41&gt;=par_dias,"Saldo alto","Normal")))</f>
        <v/>
      </c>
    </row>
    <row r="42">
      <c r="A42" s="10" t="n"/>
      <c r="B42" s="10" t="n"/>
      <c r="C42" s="11" t="n"/>
      <c r="D42" s="10" t="n"/>
      <c r="E42" s="12">
        <f>IF(A42="","",(par_corte-C42)/365*par_dias)</f>
        <v/>
      </c>
      <c r="F42" s="12">
        <f>IF(A42="","",E42-D42)</f>
        <v/>
      </c>
      <c r="G42" s="12">
        <f>IF(A42="","",IF(F42&lt;0,"Excedido",IF(F42&gt;=par_dias,"Saldo alto","Normal")))</f>
        <v/>
      </c>
    </row>
    <row r="43">
      <c r="A43" s="10" t="n"/>
      <c r="B43" s="10" t="n"/>
      <c r="C43" s="11" t="n"/>
      <c r="D43" s="10" t="n"/>
      <c r="E43" s="12">
        <f>IF(A43="","",(par_corte-C43)/365*par_dias)</f>
        <v/>
      </c>
      <c r="F43" s="12">
        <f>IF(A43="","",E43-D43)</f>
        <v/>
      </c>
      <c r="G43" s="12">
        <f>IF(A43="","",IF(F43&lt;0,"Excedido",IF(F43&gt;=par_dias,"Saldo alto","Normal")))</f>
        <v/>
      </c>
    </row>
    <row r="44">
      <c r="A44" s="10" t="n"/>
      <c r="B44" s="10" t="n"/>
      <c r="C44" s="11" t="n"/>
      <c r="D44" s="10" t="n"/>
      <c r="E44" s="12">
        <f>IF(A44="","",(par_corte-C44)/365*par_dias)</f>
        <v/>
      </c>
      <c r="F44" s="12">
        <f>IF(A44="","",E44-D44)</f>
        <v/>
      </c>
      <c r="G44" s="12">
        <f>IF(A44="","",IF(F44&lt;0,"Excedido",IF(F44&gt;=par_dias,"Saldo alto","Normal")))</f>
        <v/>
      </c>
    </row>
    <row r="45">
      <c r="A45" s="10" t="n"/>
      <c r="B45" s="10" t="n"/>
      <c r="C45" s="11" t="n"/>
      <c r="D45" s="10" t="n"/>
      <c r="E45" s="12">
        <f>IF(A45="","",(par_corte-C45)/365*par_dias)</f>
        <v/>
      </c>
      <c r="F45" s="12">
        <f>IF(A45="","",E45-D45)</f>
        <v/>
      </c>
      <c r="G45" s="12">
        <f>IF(A45="","",IF(F45&lt;0,"Excedido",IF(F45&gt;=par_dias,"Saldo alto","Normal")))</f>
        <v/>
      </c>
    </row>
    <row r="46">
      <c r="A46" s="10" t="n"/>
      <c r="B46" s="10" t="n"/>
      <c r="C46" s="11" t="n"/>
      <c r="D46" s="10" t="n"/>
      <c r="E46" s="12">
        <f>IF(A46="","",(par_corte-C46)/365*par_dias)</f>
        <v/>
      </c>
      <c r="F46" s="12">
        <f>IF(A46="","",E46-D46)</f>
        <v/>
      </c>
      <c r="G46" s="12">
        <f>IF(A46="","",IF(F46&lt;0,"Excedido",IF(F46&gt;=par_dias,"Saldo alto","Normal")))</f>
        <v/>
      </c>
    </row>
    <row r="47">
      <c r="A47" s="10" t="n"/>
      <c r="B47" s="10" t="n"/>
      <c r="C47" s="11" t="n"/>
      <c r="D47" s="10" t="n"/>
      <c r="E47" s="12">
        <f>IF(A47="","",(par_corte-C47)/365*par_dias)</f>
        <v/>
      </c>
      <c r="F47" s="12">
        <f>IF(A47="","",E47-D47)</f>
        <v/>
      </c>
      <c r="G47" s="12">
        <f>IF(A47="","",IF(F47&lt;0,"Excedido",IF(F47&gt;=par_dias,"Saldo alto","Normal")))</f>
        <v/>
      </c>
    </row>
    <row r="48">
      <c r="A48" s="10" t="n"/>
      <c r="B48" s="10" t="n"/>
      <c r="C48" s="11" t="n"/>
      <c r="D48" s="10" t="n"/>
      <c r="E48" s="12">
        <f>IF(A48="","",(par_corte-C48)/365*par_dias)</f>
        <v/>
      </c>
      <c r="F48" s="12">
        <f>IF(A48="","",E48-D48)</f>
        <v/>
      </c>
      <c r="G48" s="12">
        <f>IF(A48="","",IF(F48&lt;0,"Excedido",IF(F48&gt;=par_dias,"Saldo alto","Normal")))</f>
        <v/>
      </c>
    </row>
    <row r="49">
      <c r="A49" s="10" t="n"/>
      <c r="B49" s="10" t="n"/>
      <c r="C49" s="11" t="n"/>
      <c r="D49" s="10" t="n"/>
      <c r="E49" s="12">
        <f>IF(A49="","",(par_corte-C49)/365*par_dias)</f>
        <v/>
      </c>
      <c r="F49" s="12">
        <f>IF(A49="","",E49-D49)</f>
        <v/>
      </c>
      <c r="G49" s="12">
        <f>IF(A49="","",IF(F49&lt;0,"Excedido",IF(F49&gt;=par_dias,"Saldo alto","Normal")))</f>
        <v/>
      </c>
    </row>
    <row r="50">
      <c r="A50" s="10" t="n"/>
      <c r="B50" s="10" t="n"/>
      <c r="C50" s="11" t="n"/>
      <c r="D50" s="10" t="n"/>
      <c r="E50" s="12">
        <f>IF(A50="","",(par_corte-C50)/365*par_dias)</f>
        <v/>
      </c>
      <c r="F50" s="12">
        <f>IF(A50="","",E50-D50)</f>
        <v/>
      </c>
      <c r="G50" s="12">
        <f>IF(A50="","",IF(F50&lt;0,"Excedido",IF(F50&gt;=par_dias,"Saldo alto","Normal")))</f>
        <v/>
      </c>
    </row>
    <row r="51">
      <c r="A51" s="10" t="n"/>
      <c r="B51" s="10" t="n"/>
      <c r="C51" s="11" t="n"/>
      <c r="D51" s="10" t="n"/>
      <c r="E51" s="12">
        <f>IF(A51="","",(par_corte-C51)/365*par_dias)</f>
        <v/>
      </c>
      <c r="F51" s="12">
        <f>IF(A51="","",E51-D51)</f>
        <v/>
      </c>
      <c r="G51" s="12">
        <f>IF(A51="","",IF(F51&lt;0,"Excedido",IF(F51&gt;=par_dias,"Saldo alto","Normal")))</f>
        <v/>
      </c>
    </row>
    <row r="52">
      <c r="A52" s="10" t="n"/>
      <c r="B52" s="10" t="n"/>
      <c r="C52" s="11" t="n"/>
      <c r="D52" s="10" t="n"/>
      <c r="E52" s="12">
        <f>IF(A52="","",(par_corte-C52)/365*par_dias)</f>
        <v/>
      </c>
      <c r="F52" s="12">
        <f>IF(A52="","",E52-D52)</f>
        <v/>
      </c>
      <c r="G52" s="12">
        <f>IF(A52="","",IF(F52&lt;0,"Excedido",IF(F52&gt;=par_dias,"Saldo alto","Normal")))</f>
        <v/>
      </c>
    </row>
    <row r="53">
      <c r="A53" s="10" t="n"/>
      <c r="B53" s="10" t="n"/>
      <c r="C53" s="11" t="n"/>
      <c r="D53" s="10" t="n"/>
      <c r="E53" s="12">
        <f>IF(A53="","",(par_corte-C53)/365*par_dias)</f>
        <v/>
      </c>
      <c r="F53" s="12">
        <f>IF(A53="","",E53-D53)</f>
        <v/>
      </c>
      <c r="G53" s="12">
        <f>IF(A53="","",IF(F53&lt;0,"Excedido",IF(F53&gt;=par_dias,"Saldo alto","Normal")))</f>
        <v/>
      </c>
    </row>
    <row r="54">
      <c r="A54" s="10" t="n"/>
      <c r="B54" s="10" t="n"/>
      <c r="C54" s="11" t="n"/>
      <c r="D54" s="10" t="n"/>
      <c r="E54" s="12">
        <f>IF(A54="","",(par_corte-C54)/365*par_dias)</f>
        <v/>
      </c>
      <c r="F54" s="12">
        <f>IF(A54="","",E54-D54)</f>
        <v/>
      </c>
      <c r="G54" s="12">
        <f>IF(A54="","",IF(F54&lt;0,"Excedido",IF(F54&gt;=par_dias,"Saldo alto","Normal")))</f>
        <v/>
      </c>
    </row>
    <row r="55">
      <c r="A55" s="10" t="n"/>
      <c r="B55" s="10" t="n"/>
      <c r="C55" s="11" t="n"/>
      <c r="D55" s="10" t="n"/>
      <c r="E55" s="12">
        <f>IF(A55="","",(par_corte-C55)/365*par_dias)</f>
        <v/>
      </c>
      <c r="F55" s="12">
        <f>IF(A55="","",E55-D55)</f>
        <v/>
      </c>
      <c r="G55" s="12">
        <f>IF(A55="","",IF(F55&lt;0,"Excedido",IF(F55&gt;=par_dias,"Saldo alto","Normal")))</f>
        <v/>
      </c>
    </row>
    <row r="56">
      <c r="A56" s="10" t="n"/>
      <c r="B56" s="10" t="n"/>
      <c r="C56" s="11" t="n"/>
      <c r="D56" s="10" t="n"/>
      <c r="E56" s="12">
        <f>IF(A56="","",(par_corte-C56)/365*par_dias)</f>
        <v/>
      </c>
      <c r="F56" s="12">
        <f>IF(A56="","",E56-D56)</f>
        <v/>
      </c>
      <c r="G56" s="12">
        <f>IF(A56="","",IF(F56&lt;0,"Excedido",IF(F56&gt;=par_dias,"Saldo alto","Normal")))</f>
        <v/>
      </c>
    </row>
    <row r="57">
      <c r="A57" s="10" t="n"/>
      <c r="B57" s="10" t="n"/>
      <c r="C57" s="11" t="n"/>
      <c r="D57" s="10" t="n"/>
      <c r="E57" s="12">
        <f>IF(A57="","",(par_corte-C57)/365*par_dias)</f>
        <v/>
      </c>
      <c r="F57" s="12">
        <f>IF(A57="","",E57-D57)</f>
        <v/>
      </c>
      <c r="G57" s="12">
        <f>IF(A57="","",IF(F57&lt;0,"Excedido",IF(F57&gt;=par_dias,"Saldo alto","Normal")))</f>
        <v/>
      </c>
    </row>
    <row r="58">
      <c r="A58" s="10" t="n"/>
      <c r="B58" s="10" t="n"/>
      <c r="C58" s="11" t="n"/>
      <c r="D58" s="10" t="n"/>
      <c r="E58" s="12">
        <f>IF(A58="","",(par_corte-C58)/365*par_dias)</f>
        <v/>
      </c>
      <c r="F58" s="12">
        <f>IF(A58="","",E58-D58)</f>
        <v/>
      </c>
      <c r="G58" s="12">
        <f>IF(A58="","",IF(F58&lt;0,"Excedido",IF(F58&gt;=par_dias,"Saldo alto","Normal")))</f>
        <v/>
      </c>
    </row>
    <row r="59">
      <c r="A59" s="10" t="n"/>
      <c r="B59" s="10" t="n"/>
      <c r="C59" s="11" t="n"/>
      <c r="D59" s="10" t="n"/>
      <c r="E59" s="12">
        <f>IF(A59="","",(par_corte-C59)/365*par_dias)</f>
        <v/>
      </c>
      <c r="F59" s="12">
        <f>IF(A59="","",E59-D59)</f>
        <v/>
      </c>
      <c r="G59" s="12">
        <f>IF(A59="","",IF(F59&lt;0,"Excedido",IF(F59&gt;=par_dias,"Saldo alto","Normal")))</f>
        <v/>
      </c>
    </row>
    <row r="60">
      <c r="A60" s="10" t="n"/>
      <c r="B60" s="10" t="n"/>
      <c r="C60" s="11" t="n"/>
      <c r="D60" s="10" t="n"/>
      <c r="E60" s="12">
        <f>IF(A60="","",(par_corte-C60)/365*par_dias)</f>
        <v/>
      </c>
      <c r="F60" s="12">
        <f>IF(A60="","",E60-D60)</f>
        <v/>
      </c>
      <c r="G60" s="12">
        <f>IF(A60="","",IF(F60&lt;0,"Excedido",IF(F60&gt;=par_dias,"Saldo alto","Normal")))</f>
        <v/>
      </c>
    </row>
    <row r="61">
      <c r="A61" s="10" t="n"/>
      <c r="B61" s="10" t="n"/>
      <c r="C61" s="11" t="n"/>
      <c r="D61" s="10" t="n"/>
      <c r="E61" s="12">
        <f>IF(A61="","",(par_corte-C61)/365*par_dias)</f>
        <v/>
      </c>
      <c r="F61" s="12">
        <f>IF(A61="","",E61-D61)</f>
        <v/>
      </c>
      <c r="G61" s="12">
        <f>IF(A61="","",IF(F61&lt;0,"Excedido",IF(F61&gt;=par_dias,"Saldo alto","Normal")))</f>
        <v/>
      </c>
    </row>
    <row r="62">
      <c r="A62" s="10" t="n"/>
      <c r="B62" s="10" t="n"/>
      <c r="C62" s="11" t="n"/>
      <c r="D62" s="10" t="n"/>
      <c r="E62" s="12">
        <f>IF(A62="","",(par_corte-C62)/365*par_dias)</f>
        <v/>
      </c>
      <c r="F62" s="12">
        <f>IF(A62="","",E62-D62)</f>
        <v/>
      </c>
      <c r="G62" s="12">
        <f>IF(A62="","",IF(F62&lt;0,"Excedido",IF(F62&gt;=par_dias,"Saldo alto","Normal")))</f>
        <v/>
      </c>
    </row>
    <row r="63">
      <c r="A63" s="10" t="n"/>
      <c r="B63" s="10" t="n"/>
      <c r="C63" s="11" t="n"/>
      <c r="D63" s="10" t="n"/>
      <c r="E63" s="12">
        <f>IF(A63="","",(par_corte-C63)/365*par_dias)</f>
        <v/>
      </c>
      <c r="F63" s="12">
        <f>IF(A63="","",E63-D63)</f>
        <v/>
      </c>
      <c r="G63" s="12">
        <f>IF(A63="","",IF(F63&lt;0,"Excedido",IF(F63&gt;=par_dias,"Saldo alto","Normal")))</f>
        <v/>
      </c>
    </row>
    <row r="64">
      <c r="A64" s="10" t="n"/>
      <c r="B64" s="10" t="n"/>
      <c r="C64" s="11" t="n"/>
      <c r="D64" s="10" t="n"/>
      <c r="E64" s="12">
        <f>IF(A64="","",(par_corte-C64)/365*par_dias)</f>
        <v/>
      </c>
      <c r="F64" s="12">
        <f>IF(A64="","",E64-D64)</f>
        <v/>
      </c>
      <c r="G64" s="12">
        <f>IF(A64="","",IF(F64&lt;0,"Excedido",IF(F64&gt;=par_dias,"Saldo alto","Normal")))</f>
        <v/>
      </c>
    </row>
    <row r="65">
      <c r="A65" s="10" t="n"/>
      <c r="B65" s="10" t="n"/>
      <c r="C65" s="11" t="n"/>
      <c r="D65" s="10" t="n"/>
      <c r="E65" s="12">
        <f>IF(A65="","",(par_corte-C65)/365*par_dias)</f>
        <v/>
      </c>
      <c r="F65" s="12">
        <f>IF(A65="","",E65-D65)</f>
        <v/>
      </c>
      <c r="G65" s="12">
        <f>IF(A65="","",IF(F65&lt;0,"Excedido",IF(F65&gt;=par_dias,"Saldo alto","Normal")))</f>
        <v/>
      </c>
    </row>
    <row r="66">
      <c r="A66" s="10" t="n"/>
      <c r="B66" s="10" t="n"/>
      <c r="C66" s="11" t="n"/>
      <c r="D66" s="10" t="n"/>
      <c r="E66" s="12">
        <f>IF(A66="","",(par_corte-C66)/365*par_dias)</f>
        <v/>
      </c>
      <c r="F66" s="12">
        <f>IF(A66="","",E66-D66)</f>
        <v/>
      </c>
      <c r="G66" s="12">
        <f>IF(A66="","",IF(F66&lt;0,"Excedido",IF(F66&gt;=par_dias,"Saldo alto","Normal")))</f>
        <v/>
      </c>
    </row>
    <row r="67">
      <c r="A67" s="10" t="n"/>
      <c r="B67" s="10" t="n"/>
      <c r="C67" s="11" t="n"/>
      <c r="D67" s="10" t="n"/>
      <c r="E67" s="12">
        <f>IF(A67="","",(par_corte-C67)/365*par_dias)</f>
        <v/>
      </c>
      <c r="F67" s="12">
        <f>IF(A67="","",E67-D67)</f>
        <v/>
      </c>
      <c r="G67" s="12">
        <f>IF(A67="","",IF(F67&lt;0,"Excedido",IF(F67&gt;=par_dias,"Saldo alto","Normal")))</f>
        <v/>
      </c>
    </row>
    <row r="68">
      <c r="A68" s="10" t="n"/>
      <c r="B68" s="10" t="n"/>
      <c r="C68" s="11" t="n"/>
      <c r="D68" s="10" t="n"/>
      <c r="E68" s="12">
        <f>IF(A68="","",(par_corte-C68)/365*par_dias)</f>
        <v/>
      </c>
      <c r="F68" s="12">
        <f>IF(A68="","",E68-D68)</f>
        <v/>
      </c>
      <c r="G68" s="12">
        <f>IF(A68="","",IF(F68&lt;0,"Excedido",IF(F68&gt;=par_dias,"Saldo alto","Normal")))</f>
        <v/>
      </c>
    </row>
    <row r="69">
      <c r="A69" s="10" t="n"/>
      <c r="B69" s="10" t="n"/>
      <c r="C69" s="11" t="n"/>
      <c r="D69" s="10" t="n"/>
      <c r="E69" s="12">
        <f>IF(A69="","",(par_corte-C69)/365*par_dias)</f>
        <v/>
      </c>
      <c r="F69" s="12">
        <f>IF(A69="","",E69-D69)</f>
        <v/>
      </c>
      <c r="G69" s="12">
        <f>IF(A69="","",IF(F69&lt;0,"Excedido",IF(F69&gt;=par_dias,"Saldo alto","Normal")))</f>
        <v/>
      </c>
    </row>
    <row r="70">
      <c r="A70" s="10" t="n"/>
      <c r="B70" s="10" t="n"/>
      <c r="C70" s="11" t="n"/>
      <c r="D70" s="10" t="n"/>
      <c r="E70" s="12">
        <f>IF(A70="","",(par_corte-C70)/365*par_dias)</f>
        <v/>
      </c>
      <c r="F70" s="12">
        <f>IF(A70="","",E70-D70)</f>
        <v/>
      </c>
      <c r="G70" s="12">
        <f>IF(A70="","",IF(F70&lt;0,"Excedido",IF(F70&gt;=par_dias,"Saldo alto","Normal")))</f>
        <v/>
      </c>
    </row>
    <row r="71">
      <c r="A71" s="10" t="n"/>
      <c r="B71" s="10" t="n"/>
      <c r="C71" s="11" t="n"/>
      <c r="D71" s="10" t="n"/>
      <c r="E71" s="12">
        <f>IF(A71="","",(par_corte-C71)/365*par_dias)</f>
        <v/>
      </c>
      <c r="F71" s="12">
        <f>IF(A71="","",E71-D71)</f>
        <v/>
      </c>
      <c r="G71" s="12">
        <f>IF(A71="","",IF(F71&lt;0,"Excedido",IF(F71&gt;=par_dias,"Saldo alto","Normal")))</f>
        <v/>
      </c>
    </row>
    <row r="72">
      <c r="A72" s="10" t="n"/>
      <c r="B72" s="10" t="n"/>
      <c r="C72" s="11" t="n"/>
      <c r="D72" s="10" t="n"/>
      <c r="E72" s="12">
        <f>IF(A72="","",(par_corte-C72)/365*par_dias)</f>
        <v/>
      </c>
      <c r="F72" s="12">
        <f>IF(A72="","",E72-D72)</f>
        <v/>
      </c>
      <c r="G72" s="12">
        <f>IF(A72="","",IF(F72&lt;0,"Excedido",IF(F72&gt;=par_dias,"Saldo alto","Normal")))</f>
        <v/>
      </c>
    </row>
    <row r="73">
      <c r="A73" s="10" t="n"/>
      <c r="B73" s="10" t="n"/>
      <c r="C73" s="11" t="n"/>
      <c r="D73" s="10" t="n"/>
      <c r="E73" s="12">
        <f>IF(A73="","",(par_corte-C73)/365*par_dias)</f>
        <v/>
      </c>
      <c r="F73" s="12">
        <f>IF(A73="","",E73-D73)</f>
        <v/>
      </c>
      <c r="G73" s="12">
        <f>IF(A73="","",IF(F73&lt;0,"Excedido",IF(F73&gt;=par_dias,"Saldo alto","Normal")))</f>
        <v/>
      </c>
    </row>
    <row r="74">
      <c r="A74" s="10" t="n"/>
      <c r="B74" s="10" t="n"/>
      <c r="C74" s="11" t="n"/>
      <c r="D74" s="10" t="n"/>
      <c r="E74" s="12">
        <f>IF(A74="","",(par_corte-C74)/365*par_dias)</f>
        <v/>
      </c>
      <c r="F74" s="12">
        <f>IF(A74="","",E74-D74)</f>
        <v/>
      </c>
      <c r="G74" s="12">
        <f>IF(A74="","",IF(F74&lt;0,"Excedido",IF(F74&gt;=par_dias,"Saldo alto","Normal")))</f>
        <v/>
      </c>
    </row>
    <row r="75">
      <c r="A75" s="10" t="n"/>
      <c r="B75" s="10" t="n"/>
      <c r="C75" s="11" t="n"/>
      <c r="D75" s="10" t="n"/>
      <c r="E75" s="12">
        <f>IF(A75="","",(par_corte-C75)/365*par_dias)</f>
        <v/>
      </c>
      <c r="F75" s="12">
        <f>IF(A75="","",E75-D75)</f>
        <v/>
      </c>
      <c r="G75" s="12">
        <f>IF(A75="","",IF(F75&lt;0,"Excedido",IF(F75&gt;=par_dias,"Saldo alto","Normal")))</f>
        <v/>
      </c>
    </row>
    <row r="76">
      <c r="A76" s="10" t="n"/>
      <c r="B76" s="10" t="n"/>
      <c r="C76" s="11" t="n"/>
      <c r="D76" s="10" t="n"/>
      <c r="E76" s="12">
        <f>IF(A76="","",(par_corte-C76)/365*par_dias)</f>
        <v/>
      </c>
      <c r="F76" s="12">
        <f>IF(A76="","",E76-D76)</f>
        <v/>
      </c>
      <c r="G76" s="12">
        <f>IF(A76="","",IF(F76&lt;0,"Excedido",IF(F76&gt;=par_dias,"Saldo alto","Normal")))</f>
        <v/>
      </c>
    </row>
    <row r="77">
      <c r="A77" s="10" t="n"/>
      <c r="B77" s="10" t="n"/>
      <c r="C77" s="11" t="n"/>
      <c r="D77" s="10" t="n"/>
      <c r="E77" s="12">
        <f>IF(A77="","",(par_corte-C77)/365*par_dias)</f>
        <v/>
      </c>
      <c r="F77" s="12">
        <f>IF(A77="","",E77-D77)</f>
        <v/>
      </c>
      <c r="G77" s="12">
        <f>IF(A77="","",IF(F77&lt;0,"Excedido",IF(F77&gt;=par_dias,"Saldo alto","Normal")))</f>
        <v/>
      </c>
    </row>
    <row r="78">
      <c r="A78" s="10" t="n"/>
      <c r="B78" s="10" t="n"/>
      <c r="C78" s="11" t="n"/>
      <c r="D78" s="10" t="n"/>
      <c r="E78" s="12">
        <f>IF(A78="","",(par_corte-C78)/365*par_dias)</f>
        <v/>
      </c>
      <c r="F78" s="12">
        <f>IF(A78="","",E78-D78)</f>
        <v/>
      </c>
      <c r="G78" s="12">
        <f>IF(A78="","",IF(F78&lt;0,"Excedido",IF(F78&gt;=par_dias,"Saldo alto","Normal")))</f>
        <v/>
      </c>
    </row>
    <row r="79">
      <c r="A79" s="10" t="n"/>
      <c r="B79" s="10" t="n"/>
      <c r="C79" s="11" t="n"/>
      <c r="D79" s="10" t="n"/>
      <c r="E79" s="12">
        <f>IF(A79="","",(par_corte-C79)/365*par_dias)</f>
        <v/>
      </c>
      <c r="F79" s="12">
        <f>IF(A79="","",E79-D79)</f>
        <v/>
      </c>
      <c r="G79" s="12">
        <f>IF(A79="","",IF(F79&lt;0,"Excedido",IF(F79&gt;=par_dias,"Saldo alto","Normal")))</f>
        <v/>
      </c>
    </row>
    <row r="80">
      <c r="A80" s="10" t="n"/>
      <c r="B80" s="10" t="n"/>
      <c r="C80" s="11" t="n"/>
      <c r="D80" s="10" t="n"/>
      <c r="E80" s="12">
        <f>IF(A80="","",(par_corte-C80)/365*par_dias)</f>
        <v/>
      </c>
      <c r="F80" s="12">
        <f>IF(A80="","",E80-D80)</f>
        <v/>
      </c>
      <c r="G80" s="12">
        <f>IF(A80="","",IF(F80&lt;0,"Excedido",IF(F80&gt;=par_dias,"Saldo alto","Normal")))</f>
        <v/>
      </c>
    </row>
    <row r="81">
      <c r="A81" s="10" t="n"/>
      <c r="B81" s="10" t="n"/>
      <c r="C81" s="11" t="n"/>
      <c r="D81" s="10" t="n"/>
      <c r="E81" s="12">
        <f>IF(A81="","",(par_corte-C81)/365*par_dias)</f>
        <v/>
      </c>
      <c r="F81" s="12">
        <f>IF(A81="","",E81-D81)</f>
        <v/>
      </c>
      <c r="G81" s="12">
        <f>IF(A81="","",IF(F81&lt;0,"Excedido",IF(F81&gt;=par_dias,"Saldo alto","Normal")))</f>
        <v/>
      </c>
    </row>
    <row r="82">
      <c r="A82" s="10" t="n"/>
      <c r="B82" s="10" t="n"/>
      <c r="C82" s="11" t="n"/>
      <c r="D82" s="10" t="n"/>
      <c r="E82" s="12">
        <f>IF(A82="","",(par_corte-C82)/365*par_dias)</f>
        <v/>
      </c>
      <c r="F82" s="12">
        <f>IF(A82="","",E82-D82)</f>
        <v/>
      </c>
      <c r="G82" s="12">
        <f>IF(A82="","",IF(F82&lt;0,"Excedido",IF(F82&gt;=par_dias,"Saldo alto","Normal")))</f>
        <v/>
      </c>
    </row>
    <row r="83">
      <c r="A83" s="10" t="n"/>
      <c r="B83" s="10" t="n"/>
      <c r="C83" s="11" t="n"/>
      <c r="D83" s="10" t="n"/>
      <c r="E83" s="12">
        <f>IF(A83="","",(par_corte-C83)/365*par_dias)</f>
        <v/>
      </c>
      <c r="F83" s="12">
        <f>IF(A83="","",E83-D83)</f>
        <v/>
      </c>
      <c r="G83" s="12">
        <f>IF(A83="","",IF(F83&lt;0,"Excedido",IF(F83&gt;=par_dias,"Saldo alto","Normal")))</f>
        <v/>
      </c>
    </row>
    <row r="84">
      <c r="A84" s="10" t="n"/>
      <c r="B84" s="10" t="n"/>
      <c r="C84" s="11" t="n"/>
      <c r="D84" s="10" t="n"/>
      <c r="E84" s="12">
        <f>IF(A84="","",(par_corte-C84)/365*par_dias)</f>
        <v/>
      </c>
      <c r="F84" s="12">
        <f>IF(A84="","",E84-D84)</f>
        <v/>
      </c>
      <c r="G84" s="12">
        <f>IF(A84="","",IF(F84&lt;0,"Excedido",IF(F84&gt;=par_dias,"Saldo alto","Normal")))</f>
        <v/>
      </c>
    </row>
    <row r="85">
      <c r="A85" s="10" t="n"/>
      <c r="B85" s="10" t="n"/>
      <c r="C85" s="11" t="n"/>
      <c r="D85" s="10" t="n"/>
      <c r="E85" s="12">
        <f>IF(A85="","",(par_corte-C85)/365*par_dias)</f>
        <v/>
      </c>
      <c r="F85" s="12">
        <f>IF(A85="","",E85-D85)</f>
        <v/>
      </c>
      <c r="G85" s="12">
        <f>IF(A85="","",IF(F85&lt;0,"Excedido",IF(F85&gt;=par_dias,"Saldo alto","Normal")))</f>
        <v/>
      </c>
    </row>
    <row r="86">
      <c r="A86" s="10" t="n"/>
      <c r="B86" s="10" t="n"/>
      <c r="C86" s="11" t="n"/>
      <c r="D86" s="10" t="n"/>
      <c r="E86" s="12">
        <f>IF(A86="","",(par_corte-C86)/365*par_dias)</f>
        <v/>
      </c>
      <c r="F86" s="12">
        <f>IF(A86="","",E86-D86)</f>
        <v/>
      </c>
      <c r="G86" s="12">
        <f>IF(A86="","",IF(F86&lt;0,"Excedido",IF(F86&gt;=par_dias,"Saldo alto","Normal")))</f>
        <v/>
      </c>
    </row>
    <row r="87">
      <c r="A87" s="10" t="n"/>
      <c r="B87" s="10" t="n"/>
      <c r="C87" s="11" t="n"/>
      <c r="D87" s="10" t="n"/>
      <c r="E87" s="12">
        <f>IF(A87="","",(par_corte-C87)/365*par_dias)</f>
        <v/>
      </c>
      <c r="F87" s="12">
        <f>IF(A87="","",E87-D87)</f>
        <v/>
      </c>
      <c r="G87" s="12">
        <f>IF(A87="","",IF(F87&lt;0,"Excedido",IF(F87&gt;=par_dias,"Saldo alto","Normal")))</f>
        <v/>
      </c>
    </row>
    <row r="88">
      <c r="A88" s="10" t="n"/>
      <c r="B88" s="10" t="n"/>
      <c r="C88" s="11" t="n"/>
      <c r="D88" s="10" t="n"/>
      <c r="E88" s="12">
        <f>IF(A88="","",(par_corte-C88)/365*par_dias)</f>
        <v/>
      </c>
      <c r="F88" s="12">
        <f>IF(A88="","",E88-D88)</f>
        <v/>
      </c>
      <c r="G88" s="12">
        <f>IF(A88="","",IF(F88&lt;0,"Excedido",IF(F88&gt;=par_dias,"Saldo alto","Normal")))</f>
        <v/>
      </c>
    </row>
    <row r="89">
      <c r="A89" s="10" t="n"/>
      <c r="B89" s="10" t="n"/>
      <c r="C89" s="11" t="n"/>
      <c r="D89" s="10" t="n"/>
      <c r="E89" s="12">
        <f>IF(A89="","",(par_corte-C89)/365*par_dias)</f>
        <v/>
      </c>
      <c r="F89" s="12">
        <f>IF(A89="","",E89-D89)</f>
        <v/>
      </c>
      <c r="G89" s="12">
        <f>IF(A89="","",IF(F89&lt;0,"Excedido",IF(F89&gt;=par_dias,"Saldo alto","Normal")))</f>
        <v/>
      </c>
    </row>
    <row r="90">
      <c r="A90" s="10" t="n"/>
      <c r="B90" s="10" t="n"/>
      <c r="C90" s="11" t="n"/>
      <c r="D90" s="10" t="n"/>
      <c r="E90" s="12">
        <f>IF(A90="","",(par_corte-C90)/365*par_dias)</f>
        <v/>
      </c>
      <c r="F90" s="12">
        <f>IF(A90="","",E90-D90)</f>
        <v/>
      </c>
      <c r="G90" s="12">
        <f>IF(A90="","",IF(F90&lt;0,"Excedido",IF(F90&gt;=par_dias,"Saldo alto","Normal")))</f>
        <v/>
      </c>
    </row>
    <row r="91">
      <c r="A91" s="10" t="n"/>
      <c r="B91" s="10" t="n"/>
      <c r="C91" s="11" t="n"/>
      <c r="D91" s="10" t="n"/>
      <c r="E91" s="12">
        <f>IF(A91="","",(par_corte-C91)/365*par_dias)</f>
        <v/>
      </c>
      <c r="F91" s="12">
        <f>IF(A91="","",E91-D91)</f>
        <v/>
      </c>
      <c r="G91" s="12">
        <f>IF(A91="","",IF(F91&lt;0,"Excedido",IF(F91&gt;=par_dias,"Saldo alto","Normal")))</f>
        <v/>
      </c>
    </row>
    <row r="92">
      <c r="A92" s="10" t="n"/>
      <c r="B92" s="10" t="n"/>
      <c r="C92" s="11" t="n"/>
      <c r="D92" s="10" t="n"/>
      <c r="E92" s="12">
        <f>IF(A92="","",(par_corte-C92)/365*par_dias)</f>
        <v/>
      </c>
      <c r="F92" s="12">
        <f>IF(A92="","",E92-D92)</f>
        <v/>
      </c>
      <c r="G92" s="12">
        <f>IF(A92="","",IF(F92&lt;0,"Excedido",IF(F92&gt;=par_dias,"Saldo alto","Normal")))</f>
        <v/>
      </c>
    </row>
    <row r="93">
      <c r="A93" s="10" t="n"/>
      <c r="B93" s="10" t="n"/>
      <c r="C93" s="11" t="n"/>
      <c r="D93" s="10" t="n"/>
      <c r="E93" s="12">
        <f>IF(A93="","",(par_corte-C93)/365*par_dias)</f>
        <v/>
      </c>
      <c r="F93" s="12">
        <f>IF(A93="","",E93-D93)</f>
        <v/>
      </c>
      <c r="G93" s="12">
        <f>IF(A93="","",IF(F93&lt;0,"Excedido",IF(F93&gt;=par_dias,"Saldo alto","Normal")))</f>
        <v/>
      </c>
    </row>
    <row r="94">
      <c r="A94" s="10" t="n"/>
      <c r="B94" s="10" t="n"/>
      <c r="C94" s="11" t="n"/>
      <c r="D94" s="10" t="n"/>
      <c r="E94" s="12">
        <f>IF(A94="","",(par_corte-C94)/365*par_dias)</f>
        <v/>
      </c>
      <c r="F94" s="12">
        <f>IF(A94="","",E94-D94)</f>
        <v/>
      </c>
      <c r="G94" s="12">
        <f>IF(A94="","",IF(F94&lt;0,"Excedido",IF(F94&gt;=par_dias,"Saldo alto","Normal")))</f>
        <v/>
      </c>
    </row>
    <row r="95">
      <c r="A95" s="10" t="n"/>
      <c r="B95" s="10" t="n"/>
      <c r="C95" s="11" t="n"/>
      <c r="D95" s="10" t="n"/>
      <c r="E95" s="12">
        <f>IF(A95="","",(par_corte-C95)/365*par_dias)</f>
        <v/>
      </c>
      <c r="F95" s="12">
        <f>IF(A95="","",E95-D95)</f>
        <v/>
      </c>
      <c r="G95" s="12">
        <f>IF(A95="","",IF(F95&lt;0,"Excedido",IF(F95&gt;=par_dias,"Saldo alto","Normal")))</f>
        <v/>
      </c>
    </row>
    <row r="96">
      <c r="A96" s="10" t="n"/>
      <c r="B96" s="10" t="n"/>
      <c r="C96" s="11" t="n"/>
      <c r="D96" s="10" t="n"/>
      <c r="E96" s="12">
        <f>IF(A96="","",(par_corte-C96)/365*par_dias)</f>
        <v/>
      </c>
      <c r="F96" s="12">
        <f>IF(A96="","",E96-D96)</f>
        <v/>
      </c>
      <c r="G96" s="12">
        <f>IF(A96="","",IF(F96&lt;0,"Excedido",IF(F96&gt;=par_dias,"Saldo alto","Normal")))</f>
        <v/>
      </c>
    </row>
    <row r="97">
      <c r="A97" s="10" t="n"/>
      <c r="B97" s="10" t="n"/>
      <c r="C97" s="11" t="n"/>
      <c r="D97" s="10" t="n"/>
      <c r="E97" s="12">
        <f>IF(A97="","",(par_corte-C97)/365*par_dias)</f>
        <v/>
      </c>
      <c r="F97" s="12">
        <f>IF(A97="","",E97-D97)</f>
        <v/>
      </c>
      <c r="G97" s="12">
        <f>IF(A97="","",IF(F97&lt;0,"Excedido",IF(F97&gt;=par_dias,"Saldo alto","Normal")))</f>
        <v/>
      </c>
    </row>
    <row r="98">
      <c r="A98" s="10" t="n"/>
      <c r="B98" s="10" t="n"/>
      <c r="C98" s="11" t="n"/>
      <c r="D98" s="10" t="n"/>
      <c r="E98" s="12">
        <f>IF(A98="","",(par_corte-C98)/365*par_dias)</f>
        <v/>
      </c>
      <c r="F98" s="12">
        <f>IF(A98="","",E98-D98)</f>
        <v/>
      </c>
      <c r="G98" s="12">
        <f>IF(A98="","",IF(F98&lt;0,"Excedido",IF(F98&gt;=par_dias,"Saldo alto","Normal")))</f>
        <v/>
      </c>
    </row>
    <row r="99">
      <c r="A99" s="10" t="n"/>
      <c r="B99" s="10" t="n"/>
      <c r="C99" s="11" t="n"/>
      <c r="D99" s="10" t="n"/>
      <c r="E99" s="12">
        <f>IF(A99="","",(par_corte-C99)/365*par_dias)</f>
        <v/>
      </c>
      <c r="F99" s="12">
        <f>IF(A99="","",E99-D99)</f>
        <v/>
      </c>
      <c r="G99" s="12">
        <f>IF(A99="","",IF(F99&lt;0,"Excedido",IF(F99&gt;=par_dias,"Saldo alto","Normal")))</f>
        <v/>
      </c>
    </row>
    <row r="100">
      <c r="A100" s="10" t="n"/>
      <c r="B100" s="10" t="n"/>
      <c r="C100" s="11" t="n"/>
      <c r="D100" s="10" t="n"/>
      <c r="E100" s="12">
        <f>IF(A100="","",(par_corte-C100)/365*par_dias)</f>
        <v/>
      </c>
      <c r="F100" s="12">
        <f>IF(A100="","",E100-D100)</f>
        <v/>
      </c>
      <c r="G100" s="12">
        <f>IF(A100="","",IF(F100&lt;0,"Excedido",IF(F100&gt;=par_dias,"Saldo alto","Normal")))</f>
        <v/>
      </c>
    </row>
    <row r="101">
      <c r="A101" s="10" t="n"/>
      <c r="B101" s="10" t="n"/>
      <c r="C101" s="11" t="n"/>
      <c r="D101" s="10" t="n"/>
      <c r="E101" s="12">
        <f>IF(A101="","",(par_corte-C101)/365*par_dias)</f>
        <v/>
      </c>
      <c r="F101" s="12">
        <f>IF(A101="","",E101-D101)</f>
        <v/>
      </c>
      <c r="G101" s="12">
        <f>IF(A101="","",IF(F101&lt;0,"Excedido",IF(F101&gt;=par_dias,"Saldo alto","Normal")))</f>
        <v/>
      </c>
    </row>
    <row r="102">
      <c r="A102" s="10" t="n"/>
      <c r="B102" s="10" t="n"/>
      <c r="C102" s="11" t="n"/>
      <c r="D102" s="10" t="n"/>
      <c r="E102" s="12">
        <f>IF(A102="","",(par_corte-C102)/365*par_dias)</f>
        <v/>
      </c>
      <c r="F102" s="12">
        <f>IF(A102="","",E102-D102)</f>
        <v/>
      </c>
      <c r="G102" s="12">
        <f>IF(A102="","",IF(F102&lt;0,"Excedido",IF(F102&gt;=par_dias,"Saldo alto","Normal")))</f>
        <v/>
      </c>
    </row>
    <row r="103">
      <c r="A103" s="10" t="n"/>
      <c r="B103" s="10" t="n"/>
      <c r="C103" s="11" t="n"/>
      <c r="D103" s="10" t="n"/>
      <c r="E103" s="12">
        <f>IF(A103="","",(par_corte-C103)/365*par_dias)</f>
        <v/>
      </c>
      <c r="F103" s="12">
        <f>IF(A103="","",E103-D103)</f>
        <v/>
      </c>
      <c r="G103" s="12">
        <f>IF(A103="","",IF(F103&lt;0,"Excedido",IF(F103&gt;=par_dias,"Saldo alto","Normal")))</f>
        <v/>
      </c>
    </row>
    <row r="104">
      <c r="A104" s="10" t="n"/>
      <c r="B104" s="10" t="n"/>
      <c r="C104" s="11" t="n"/>
      <c r="D104" s="10" t="n"/>
      <c r="E104" s="12">
        <f>IF(A104="","",(par_corte-C104)/365*par_dias)</f>
        <v/>
      </c>
      <c r="F104" s="12">
        <f>IF(A104="","",E104-D104)</f>
        <v/>
      </c>
      <c r="G104" s="12">
        <f>IF(A104="","",IF(F104&lt;0,"Excedido",IF(F104&gt;=par_dias,"Saldo alto","Normal")))</f>
        <v/>
      </c>
    </row>
    <row r="105">
      <c r="A105" s="10" t="n"/>
      <c r="B105" s="10" t="n"/>
      <c r="C105" s="11" t="n"/>
      <c r="D105" s="10" t="n"/>
      <c r="E105" s="12">
        <f>IF(A105="","",(par_corte-C105)/365*par_dias)</f>
        <v/>
      </c>
      <c r="F105" s="12">
        <f>IF(A105="","",E105-D105)</f>
        <v/>
      </c>
      <c r="G105" s="12">
        <f>IF(A105="","",IF(F105&lt;0,"Excedido",IF(F105&gt;=par_dias,"Saldo alto","Normal")))</f>
        <v/>
      </c>
    </row>
    <row r="106">
      <c r="A106" s="10" t="n"/>
      <c r="B106" s="10" t="n"/>
      <c r="C106" s="11" t="n"/>
      <c r="D106" s="10" t="n"/>
      <c r="E106" s="12">
        <f>IF(A106="","",(par_corte-C106)/365*par_dias)</f>
        <v/>
      </c>
      <c r="F106" s="12">
        <f>IF(A106="","",E106-D106)</f>
        <v/>
      </c>
      <c r="G106" s="12">
        <f>IF(A106="","",IF(F106&lt;0,"Excedido",IF(F106&gt;=par_dias,"Saldo alto","Normal")))</f>
        <v/>
      </c>
    </row>
    <row r="107">
      <c r="A107" s="10" t="n"/>
      <c r="B107" s="10" t="n"/>
      <c r="C107" s="11" t="n"/>
      <c r="D107" s="10" t="n"/>
      <c r="E107" s="12">
        <f>IF(A107="","",(par_corte-C107)/365*par_dias)</f>
        <v/>
      </c>
      <c r="F107" s="12">
        <f>IF(A107="","",E107-D107)</f>
        <v/>
      </c>
      <c r="G107" s="12">
        <f>IF(A107="","",IF(F107&lt;0,"Excedido",IF(F107&gt;=par_dias,"Saldo alto","Normal")))</f>
        <v/>
      </c>
    </row>
    <row r="108">
      <c r="A108" s="10" t="n"/>
      <c r="B108" s="10" t="n"/>
      <c r="C108" s="11" t="n"/>
      <c r="D108" s="10" t="n"/>
      <c r="E108" s="12">
        <f>IF(A108="","",(par_corte-C108)/365*par_dias)</f>
        <v/>
      </c>
      <c r="F108" s="12">
        <f>IF(A108="","",E108-D108)</f>
        <v/>
      </c>
      <c r="G108" s="12">
        <f>IF(A108="","",IF(F108&lt;0,"Excedido",IF(F108&gt;=par_dias,"Saldo alto","Normal")))</f>
        <v/>
      </c>
    </row>
    <row r="109">
      <c r="A109" s="10" t="n"/>
      <c r="B109" s="10" t="n"/>
      <c r="C109" s="11" t="n"/>
      <c r="D109" s="10" t="n"/>
      <c r="E109" s="12">
        <f>IF(A109="","",(par_corte-C109)/365*par_dias)</f>
        <v/>
      </c>
      <c r="F109" s="12">
        <f>IF(A109="","",E109-D109)</f>
        <v/>
      </c>
      <c r="G109" s="12">
        <f>IF(A109="","",IF(F109&lt;0,"Excedido",IF(F109&gt;=par_dias,"Saldo alto","Normal")))</f>
        <v/>
      </c>
    </row>
    <row r="110">
      <c r="A110" s="10" t="n"/>
      <c r="B110" s="10" t="n"/>
      <c r="C110" s="11" t="n"/>
      <c r="D110" s="10" t="n"/>
      <c r="E110" s="12">
        <f>IF(A110="","",(par_corte-C110)/365*par_dias)</f>
        <v/>
      </c>
      <c r="F110" s="12">
        <f>IF(A110="","",E110-D110)</f>
        <v/>
      </c>
      <c r="G110" s="12">
        <f>IF(A110="","",IF(F110&lt;0,"Excedido",IF(F110&gt;=par_dias,"Saldo alto","Normal")))</f>
        <v/>
      </c>
    </row>
    <row r="111">
      <c r="A111" s="10" t="n"/>
      <c r="B111" s="10" t="n"/>
      <c r="C111" s="11" t="n"/>
      <c r="D111" s="10" t="n"/>
      <c r="E111" s="12">
        <f>IF(A111="","",(par_corte-C111)/365*par_dias)</f>
        <v/>
      </c>
      <c r="F111" s="12">
        <f>IF(A111="","",E111-D111)</f>
        <v/>
      </c>
      <c r="G111" s="12">
        <f>IF(A111="","",IF(F111&lt;0,"Excedido",IF(F111&gt;=par_dias,"Saldo alto","Normal")))</f>
        <v/>
      </c>
    </row>
    <row r="112">
      <c r="A112" s="10" t="n"/>
      <c r="B112" s="10" t="n"/>
      <c r="C112" s="11" t="n"/>
      <c r="D112" s="10" t="n"/>
      <c r="E112" s="12">
        <f>IF(A112="","",(par_corte-C112)/365*par_dias)</f>
        <v/>
      </c>
      <c r="F112" s="12">
        <f>IF(A112="","",E112-D112)</f>
        <v/>
      </c>
      <c r="G112" s="12">
        <f>IF(A112="","",IF(F112&lt;0,"Excedido",IF(F112&gt;=par_dias,"Saldo alto","Normal")))</f>
        <v/>
      </c>
    </row>
    <row r="113">
      <c r="A113" s="10" t="n"/>
      <c r="B113" s="10" t="n"/>
      <c r="C113" s="11" t="n"/>
      <c r="D113" s="10" t="n"/>
      <c r="E113" s="12">
        <f>IF(A113="","",(par_corte-C113)/365*par_dias)</f>
        <v/>
      </c>
      <c r="F113" s="12">
        <f>IF(A113="","",E113-D113)</f>
        <v/>
      </c>
      <c r="G113" s="12">
        <f>IF(A113="","",IF(F113&lt;0,"Excedido",IF(F113&gt;=par_dias,"Saldo alto","Normal")))</f>
        <v/>
      </c>
    </row>
    <row r="114">
      <c r="A114" s="10" t="n"/>
      <c r="B114" s="10" t="n"/>
      <c r="C114" s="11" t="n"/>
      <c r="D114" s="10" t="n"/>
      <c r="E114" s="12">
        <f>IF(A114="","",(par_corte-C114)/365*par_dias)</f>
        <v/>
      </c>
      <c r="F114" s="12">
        <f>IF(A114="","",E114-D114)</f>
        <v/>
      </c>
      <c r="G114" s="12">
        <f>IF(A114="","",IF(F114&lt;0,"Excedido",IF(F114&gt;=par_dias,"Saldo alto","Normal")))</f>
        <v/>
      </c>
    </row>
    <row r="115">
      <c r="A115" s="10" t="n"/>
      <c r="B115" s="10" t="n"/>
      <c r="C115" s="11" t="n"/>
      <c r="D115" s="10" t="n"/>
      <c r="E115" s="12">
        <f>IF(A115="","",(par_corte-C115)/365*par_dias)</f>
        <v/>
      </c>
      <c r="F115" s="12">
        <f>IF(A115="","",E115-D115)</f>
        <v/>
      </c>
      <c r="G115" s="12">
        <f>IF(A115="","",IF(F115&lt;0,"Excedido",IF(F115&gt;=par_dias,"Saldo alto","Normal")))</f>
        <v/>
      </c>
    </row>
    <row r="116">
      <c r="A116" s="10" t="n"/>
      <c r="B116" s="10" t="n"/>
      <c r="C116" s="11" t="n"/>
      <c r="D116" s="10" t="n"/>
      <c r="E116" s="12">
        <f>IF(A116="","",(par_corte-C116)/365*par_dias)</f>
        <v/>
      </c>
      <c r="F116" s="12">
        <f>IF(A116="","",E116-D116)</f>
        <v/>
      </c>
      <c r="G116" s="12">
        <f>IF(A116="","",IF(F116&lt;0,"Excedido",IF(F116&gt;=par_dias,"Saldo alto","Normal")))</f>
        <v/>
      </c>
    </row>
    <row r="117">
      <c r="A117" s="10" t="n"/>
      <c r="B117" s="10" t="n"/>
      <c r="C117" s="11" t="n"/>
      <c r="D117" s="10" t="n"/>
      <c r="E117" s="12">
        <f>IF(A117="","",(par_corte-C117)/365*par_dias)</f>
        <v/>
      </c>
      <c r="F117" s="12">
        <f>IF(A117="","",E117-D117)</f>
        <v/>
      </c>
      <c r="G117" s="12">
        <f>IF(A117="","",IF(F117&lt;0,"Excedido",IF(F117&gt;=par_dias,"Saldo alto","Normal")))</f>
        <v/>
      </c>
    </row>
    <row r="118">
      <c r="A118" s="10" t="n"/>
      <c r="B118" s="10" t="n"/>
      <c r="C118" s="11" t="n"/>
      <c r="D118" s="10" t="n"/>
      <c r="E118" s="12">
        <f>IF(A118="","",(par_corte-C118)/365*par_dias)</f>
        <v/>
      </c>
      <c r="F118" s="12">
        <f>IF(A118="","",E118-D118)</f>
        <v/>
      </c>
      <c r="G118" s="12">
        <f>IF(A118="","",IF(F118&lt;0,"Excedido",IF(F118&gt;=par_dias,"Saldo alto","Normal")))</f>
        <v/>
      </c>
    </row>
    <row r="119">
      <c r="A119" s="10" t="n"/>
      <c r="B119" s="10" t="n"/>
      <c r="C119" s="11" t="n"/>
      <c r="D119" s="10" t="n"/>
      <c r="E119" s="12">
        <f>IF(A119="","",(par_corte-C119)/365*par_dias)</f>
        <v/>
      </c>
      <c r="F119" s="12">
        <f>IF(A119="","",E119-D119)</f>
        <v/>
      </c>
      <c r="G119" s="12">
        <f>IF(A119="","",IF(F119&lt;0,"Excedido",IF(F119&gt;=par_dias,"Saldo alto","Normal")))</f>
        <v/>
      </c>
    </row>
    <row r="120">
      <c r="A120" s="10" t="n"/>
      <c r="B120" s="10" t="n"/>
      <c r="C120" s="11" t="n"/>
      <c r="D120" s="10" t="n"/>
      <c r="E120" s="12">
        <f>IF(A120="","",(par_corte-C120)/365*par_dias)</f>
        <v/>
      </c>
      <c r="F120" s="12">
        <f>IF(A120="","",E120-D120)</f>
        <v/>
      </c>
      <c r="G120" s="12">
        <f>IF(A120="","",IF(F120&lt;0,"Excedido",IF(F120&gt;=par_dias,"Saldo alto","Normal")))</f>
        <v/>
      </c>
    </row>
    <row r="121">
      <c r="A121" s="10" t="n"/>
      <c r="B121" s="10" t="n"/>
      <c r="C121" s="11" t="n"/>
      <c r="D121" s="10" t="n"/>
      <c r="E121" s="12">
        <f>IF(A121="","",(par_corte-C121)/365*par_dias)</f>
        <v/>
      </c>
      <c r="F121" s="12">
        <f>IF(A121="","",E121-D121)</f>
        <v/>
      </c>
      <c r="G121" s="12">
        <f>IF(A121="","",IF(F121&lt;0,"Excedido",IF(F121&gt;=par_dias,"Saldo alto","Normal")))</f>
        <v/>
      </c>
    </row>
    <row r="122">
      <c r="A122" s="10" t="n"/>
      <c r="B122" s="10" t="n"/>
      <c r="C122" s="11" t="n"/>
      <c r="D122" s="10" t="n"/>
      <c r="E122" s="12">
        <f>IF(A122="","",(par_corte-C122)/365*par_dias)</f>
        <v/>
      </c>
      <c r="F122" s="12">
        <f>IF(A122="","",E122-D122)</f>
        <v/>
      </c>
      <c r="G122" s="12">
        <f>IF(A122="","",IF(F122&lt;0,"Excedido",IF(F122&gt;=par_dias,"Saldo alto","Normal")))</f>
        <v/>
      </c>
    </row>
    <row r="123">
      <c r="A123" s="10" t="n"/>
      <c r="B123" s="10" t="n"/>
      <c r="C123" s="11" t="n"/>
      <c r="D123" s="10" t="n"/>
      <c r="E123" s="12">
        <f>IF(A123="","",(par_corte-C123)/365*par_dias)</f>
        <v/>
      </c>
      <c r="F123" s="12">
        <f>IF(A123="","",E123-D123)</f>
        <v/>
      </c>
      <c r="G123" s="12">
        <f>IF(A123="","",IF(F123&lt;0,"Excedido",IF(F123&gt;=par_dias,"Saldo alto","Normal")))</f>
        <v/>
      </c>
    </row>
    <row r="124">
      <c r="A124" s="10" t="n"/>
      <c r="B124" s="10" t="n"/>
      <c r="C124" s="11" t="n"/>
      <c r="D124" s="10" t="n"/>
      <c r="E124" s="12">
        <f>IF(A124="","",(par_corte-C124)/365*par_dias)</f>
        <v/>
      </c>
      <c r="F124" s="12">
        <f>IF(A124="","",E124-D124)</f>
        <v/>
      </c>
      <c r="G124" s="12">
        <f>IF(A124="","",IF(F124&lt;0,"Excedido",IF(F124&gt;=par_dias,"Saldo alto","Normal")))</f>
        <v/>
      </c>
    </row>
    <row r="125">
      <c r="A125" s="10" t="n"/>
      <c r="B125" s="10" t="n"/>
      <c r="C125" s="11" t="n"/>
      <c r="D125" s="10" t="n"/>
      <c r="E125" s="12">
        <f>IF(A125="","",(par_corte-C125)/365*par_dias)</f>
        <v/>
      </c>
      <c r="F125" s="12">
        <f>IF(A125="","",E125-D125)</f>
        <v/>
      </c>
      <c r="G125" s="12">
        <f>IF(A125="","",IF(F125&lt;0,"Excedido",IF(F125&gt;=par_dias,"Saldo alto","Normal")))</f>
        <v/>
      </c>
    </row>
    <row r="126">
      <c r="A126" s="10" t="n"/>
      <c r="B126" s="10" t="n"/>
      <c r="C126" s="11" t="n"/>
      <c r="D126" s="10" t="n"/>
      <c r="E126" s="12">
        <f>IF(A126="","",(par_corte-C126)/365*par_dias)</f>
        <v/>
      </c>
      <c r="F126" s="12">
        <f>IF(A126="","",E126-D126)</f>
        <v/>
      </c>
      <c r="G126" s="12">
        <f>IF(A126="","",IF(F126&lt;0,"Excedido",IF(F126&gt;=par_dias,"Saldo alto","Normal")))</f>
        <v/>
      </c>
    </row>
    <row r="127">
      <c r="A127" s="10" t="n"/>
      <c r="B127" s="10" t="n"/>
      <c r="C127" s="11" t="n"/>
      <c r="D127" s="10" t="n"/>
      <c r="E127" s="12">
        <f>IF(A127="","",(par_corte-C127)/365*par_dias)</f>
        <v/>
      </c>
      <c r="F127" s="12">
        <f>IF(A127="","",E127-D127)</f>
        <v/>
      </c>
      <c r="G127" s="12">
        <f>IF(A127="","",IF(F127&lt;0,"Excedido",IF(F127&gt;=par_dias,"Saldo alto","Normal")))</f>
        <v/>
      </c>
    </row>
    <row r="128">
      <c r="A128" s="10" t="n"/>
      <c r="B128" s="10" t="n"/>
      <c r="C128" s="11" t="n"/>
      <c r="D128" s="10" t="n"/>
      <c r="E128" s="12">
        <f>IF(A128="","",(par_corte-C128)/365*par_dias)</f>
        <v/>
      </c>
      <c r="F128" s="12">
        <f>IF(A128="","",E128-D128)</f>
        <v/>
      </c>
      <c r="G128" s="12">
        <f>IF(A128="","",IF(F128&lt;0,"Excedido",IF(F128&gt;=par_dias,"Saldo alto","Normal")))</f>
        <v/>
      </c>
    </row>
    <row r="129">
      <c r="A129" s="10" t="n"/>
      <c r="B129" s="10" t="n"/>
      <c r="C129" s="11" t="n"/>
      <c r="D129" s="10" t="n"/>
      <c r="E129" s="12">
        <f>IF(A129="","",(par_corte-C129)/365*par_dias)</f>
        <v/>
      </c>
      <c r="F129" s="12">
        <f>IF(A129="","",E129-D129)</f>
        <v/>
      </c>
      <c r="G129" s="12">
        <f>IF(A129="","",IF(F129&lt;0,"Excedido",IF(F129&gt;=par_dias,"Saldo alto","Normal")))</f>
        <v/>
      </c>
    </row>
    <row r="130">
      <c r="A130" s="10" t="n"/>
      <c r="B130" s="10" t="n"/>
      <c r="C130" s="11" t="n"/>
      <c r="D130" s="10" t="n"/>
      <c r="E130" s="12">
        <f>IF(A130="","",(par_corte-C130)/365*par_dias)</f>
        <v/>
      </c>
      <c r="F130" s="12">
        <f>IF(A130="","",E130-D130)</f>
        <v/>
      </c>
      <c r="G130" s="12">
        <f>IF(A130="","",IF(F130&lt;0,"Excedido",IF(F130&gt;=par_dias,"Saldo alto","Normal")))</f>
        <v/>
      </c>
    </row>
    <row r="131">
      <c r="A131" s="10" t="n"/>
      <c r="B131" s="10" t="n"/>
      <c r="C131" s="11" t="n"/>
      <c r="D131" s="10" t="n"/>
      <c r="E131" s="12">
        <f>IF(A131="","",(par_corte-C131)/365*par_dias)</f>
        <v/>
      </c>
      <c r="F131" s="12">
        <f>IF(A131="","",E131-D131)</f>
        <v/>
      </c>
      <c r="G131" s="12">
        <f>IF(A131="","",IF(F131&lt;0,"Excedido",IF(F131&gt;=par_dias,"Saldo alto","Normal")))</f>
        <v/>
      </c>
    </row>
    <row r="132">
      <c r="A132" s="10" t="n"/>
      <c r="B132" s="10" t="n"/>
      <c r="C132" s="11" t="n"/>
      <c r="D132" s="10" t="n"/>
      <c r="E132" s="12">
        <f>IF(A132="","",(par_corte-C132)/365*par_dias)</f>
        <v/>
      </c>
      <c r="F132" s="12">
        <f>IF(A132="","",E132-D132)</f>
        <v/>
      </c>
      <c r="G132" s="12">
        <f>IF(A132="","",IF(F132&lt;0,"Excedido",IF(F132&gt;=par_dias,"Saldo alto","Normal")))</f>
        <v/>
      </c>
    </row>
    <row r="133">
      <c r="A133" s="10" t="n"/>
      <c r="B133" s="10" t="n"/>
      <c r="C133" s="11" t="n"/>
      <c r="D133" s="10" t="n"/>
      <c r="E133" s="12">
        <f>IF(A133="","",(par_corte-C133)/365*par_dias)</f>
        <v/>
      </c>
      <c r="F133" s="12">
        <f>IF(A133="","",E133-D133)</f>
        <v/>
      </c>
      <c r="G133" s="12">
        <f>IF(A133="","",IF(F133&lt;0,"Excedido",IF(F133&gt;=par_dias,"Saldo alto","Normal")))</f>
        <v/>
      </c>
    </row>
    <row r="134">
      <c r="A134" s="10" t="n"/>
      <c r="B134" s="10" t="n"/>
      <c r="C134" s="11" t="n"/>
      <c r="D134" s="10" t="n"/>
      <c r="E134" s="12">
        <f>IF(A134="","",(par_corte-C134)/365*par_dias)</f>
        <v/>
      </c>
      <c r="F134" s="12">
        <f>IF(A134="","",E134-D134)</f>
        <v/>
      </c>
      <c r="G134" s="12">
        <f>IF(A134="","",IF(F134&lt;0,"Excedido",IF(F134&gt;=par_dias,"Saldo alto","Normal")))</f>
        <v/>
      </c>
    </row>
    <row r="135">
      <c r="A135" s="10" t="n"/>
      <c r="B135" s="10" t="n"/>
      <c r="C135" s="11" t="n"/>
      <c r="D135" s="10" t="n"/>
      <c r="E135" s="12">
        <f>IF(A135="","",(par_corte-C135)/365*par_dias)</f>
        <v/>
      </c>
      <c r="F135" s="12">
        <f>IF(A135="","",E135-D135)</f>
        <v/>
      </c>
      <c r="G135" s="12">
        <f>IF(A135="","",IF(F135&lt;0,"Excedido",IF(F135&gt;=par_dias,"Saldo alto","Normal")))</f>
        <v/>
      </c>
    </row>
    <row r="136">
      <c r="A136" s="10" t="n"/>
      <c r="B136" s="10" t="n"/>
      <c r="C136" s="11" t="n"/>
      <c r="D136" s="10" t="n"/>
      <c r="E136" s="12">
        <f>IF(A136="","",(par_corte-C136)/365*par_dias)</f>
        <v/>
      </c>
      <c r="F136" s="12">
        <f>IF(A136="","",E136-D136)</f>
        <v/>
      </c>
      <c r="G136" s="12">
        <f>IF(A136="","",IF(F136&lt;0,"Excedido",IF(F136&gt;=par_dias,"Saldo alto","Normal")))</f>
        <v/>
      </c>
    </row>
    <row r="137">
      <c r="A137" s="10" t="n"/>
      <c r="B137" s="10" t="n"/>
      <c r="C137" s="11" t="n"/>
      <c r="D137" s="10" t="n"/>
      <c r="E137" s="12">
        <f>IF(A137="","",(par_corte-C137)/365*par_dias)</f>
        <v/>
      </c>
      <c r="F137" s="12">
        <f>IF(A137="","",E137-D137)</f>
        <v/>
      </c>
      <c r="G137" s="12">
        <f>IF(A137="","",IF(F137&lt;0,"Excedido",IF(F137&gt;=par_dias,"Saldo alto","Normal")))</f>
        <v/>
      </c>
    </row>
    <row r="138">
      <c r="A138" s="10" t="n"/>
      <c r="B138" s="10" t="n"/>
      <c r="C138" s="11" t="n"/>
      <c r="D138" s="10" t="n"/>
      <c r="E138" s="12">
        <f>IF(A138="","",(par_corte-C138)/365*par_dias)</f>
        <v/>
      </c>
      <c r="F138" s="12">
        <f>IF(A138="","",E138-D138)</f>
        <v/>
      </c>
      <c r="G138" s="12">
        <f>IF(A138="","",IF(F138&lt;0,"Excedido",IF(F138&gt;=par_dias,"Saldo alto","Normal")))</f>
        <v/>
      </c>
    </row>
    <row r="139">
      <c r="A139" s="10" t="n"/>
      <c r="B139" s="10" t="n"/>
      <c r="C139" s="11" t="n"/>
      <c r="D139" s="10" t="n"/>
      <c r="E139" s="12">
        <f>IF(A139="","",(par_corte-C139)/365*par_dias)</f>
        <v/>
      </c>
      <c r="F139" s="12">
        <f>IF(A139="","",E139-D139)</f>
        <v/>
      </c>
      <c r="G139" s="12">
        <f>IF(A139="","",IF(F139&lt;0,"Excedido",IF(F139&gt;=par_dias,"Saldo alto","Normal")))</f>
        <v/>
      </c>
    </row>
    <row r="140">
      <c r="A140" s="10" t="n"/>
      <c r="B140" s="10" t="n"/>
      <c r="C140" s="11" t="n"/>
      <c r="D140" s="10" t="n"/>
      <c r="E140" s="12">
        <f>IF(A140="","",(par_corte-C140)/365*par_dias)</f>
        <v/>
      </c>
      <c r="F140" s="12">
        <f>IF(A140="","",E140-D140)</f>
        <v/>
      </c>
      <c r="G140" s="12">
        <f>IF(A140="","",IF(F140&lt;0,"Excedido",IF(F140&gt;=par_dias,"Saldo alto","Normal")))</f>
        <v/>
      </c>
    </row>
    <row r="141">
      <c r="A141" s="10" t="n"/>
      <c r="B141" s="10" t="n"/>
      <c r="C141" s="11" t="n"/>
      <c r="D141" s="10" t="n"/>
      <c r="E141" s="12">
        <f>IF(A141="","",(par_corte-C141)/365*par_dias)</f>
        <v/>
      </c>
      <c r="F141" s="12">
        <f>IF(A141="","",E141-D141)</f>
        <v/>
      </c>
      <c r="G141" s="12">
        <f>IF(A141="","",IF(F141&lt;0,"Excedido",IF(F141&gt;=par_dias,"Saldo alto","Normal")))</f>
        <v/>
      </c>
    </row>
    <row r="142">
      <c r="A142" s="10" t="n"/>
      <c r="B142" s="10" t="n"/>
      <c r="C142" s="11" t="n"/>
      <c r="D142" s="10" t="n"/>
      <c r="E142" s="12">
        <f>IF(A142="","",(par_corte-C142)/365*par_dias)</f>
        <v/>
      </c>
      <c r="F142" s="12">
        <f>IF(A142="","",E142-D142)</f>
        <v/>
      </c>
      <c r="G142" s="12">
        <f>IF(A142="","",IF(F142&lt;0,"Excedido",IF(F142&gt;=par_dias,"Saldo alto","Normal")))</f>
        <v/>
      </c>
    </row>
    <row r="143">
      <c r="A143" s="10" t="n"/>
      <c r="B143" s="10" t="n"/>
      <c r="C143" s="11" t="n"/>
      <c r="D143" s="10" t="n"/>
      <c r="E143" s="12">
        <f>IF(A143="","",(par_corte-C143)/365*par_dias)</f>
        <v/>
      </c>
      <c r="F143" s="12">
        <f>IF(A143="","",E143-D143)</f>
        <v/>
      </c>
      <c r="G143" s="12">
        <f>IF(A143="","",IF(F143&lt;0,"Excedido",IF(F143&gt;=par_dias,"Saldo alto","Normal")))</f>
        <v/>
      </c>
    </row>
    <row r="144">
      <c r="A144" s="10" t="n"/>
      <c r="B144" s="10" t="n"/>
      <c r="C144" s="11" t="n"/>
      <c r="D144" s="10" t="n"/>
      <c r="E144" s="12">
        <f>IF(A144="","",(par_corte-C144)/365*par_dias)</f>
        <v/>
      </c>
      <c r="F144" s="12">
        <f>IF(A144="","",E144-D144)</f>
        <v/>
      </c>
      <c r="G144" s="12">
        <f>IF(A144="","",IF(F144&lt;0,"Excedido",IF(F144&gt;=par_dias,"Saldo alto","Normal")))</f>
        <v/>
      </c>
    </row>
    <row r="145">
      <c r="A145" s="10" t="n"/>
      <c r="B145" s="10" t="n"/>
      <c r="C145" s="11" t="n"/>
      <c r="D145" s="10" t="n"/>
      <c r="E145" s="12">
        <f>IF(A145="","",(par_corte-C145)/365*par_dias)</f>
        <v/>
      </c>
      <c r="F145" s="12">
        <f>IF(A145="","",E145-D145)</f>
        <v/>
      </c>
      <c r="G145" s="12">
        <f>IF(A145="","",IF(F145&lt;0,"Excedido",IF(F145&gt;=par_dias,"Saldo alto","Normal")))</f>
        <v/>
      </c>
    </row>
    <row r="146">
      <c r="A146" s="10" t="n"/>
      <c r="B146" s="10" t="n"/>
      <c r="C146" s="11" t="n"/>
      <c r="D146" s="10" t="n"/>
      <c r="E146" s="12">
        <f>IF(A146="","",(par_corte-C146)/365*par_dias)</f>
        <v/>
      </c>
      <c r="F146" s="12">
        <f>IF(A146="","",E146-D146)</f>
        <v/>
      </c>
      <c r="G146" s="12">
        <f>IF(A146="","",IF(F146&lt;0,"Excedido",IF(F146&gt;=par_dias,"Saldo alto","Normal")))</f>
        <v/>
      </c>
    </row>
    <row r="147">
      <c r="A147" s="10" t="n"/>
      <c r="B147" s="10" t="n"/>
      <c r="C147" s="11" t="n"/>
      <c r="D147" s="10" t="n"/>
      <c r="E147" s="12">
        <f>IF(A147="","",(par_corte-C147)/365*par_dias)</f>
        <v/>
      </c>
      <c r="F147" s="12">
        <f>IF(A147="","",E147-D147)</f>
        <v/>
      </c>
      <c r="G147" s="12">
        <f>IF(A147="","",IF(F147&lt;0,"Excedido",IF(F147&gt;=par_dias,"Saldo alto","Normal")))</f>
        <v/>
      </c>
    </row>
    <row r="148">
      <c r="A148" s="10" t="n"/>
      <c r="B148" s="10" t="n"/>
      <c r="C148" s="11" t="n"/>
      <c r="D148" s="10" t="n"/>
      <c r="E148" s="12">
        <f>IF(A148="","",(par_corte-C148)/365*par_dias)</f>
        <v/>
      </c>
      <c r="F148" s="12">
        <f>IF(A148="","",E148-D148)</f>
        <v/>
      </c>
      <c r="G148" s="12">
        <f>IF(A148="","",IF(F148&lt;0,"Excedido",IF(F148&gt;=par_dias,"Saldo alto","Normal")))</f>
        <v/>
      </c>
    </row>
    <row r="149">
      <c r="A149" s="10" t="n"/>
      <c r="B149" s="10" t="n"/>
      <c r="C149" s="11" t="n"/>
      <c r="D149" s="10" t="n"/>
      <c r="E149" s="12">
        <f>IF(A149="","",(par_corte-C149)/365*par_dias)</f>
        <v/>
      </c>
      <c r="F149" s="12">
        <f>IF(A149="","",E149-D149)</f>
        <v/>
      </c>
      <c r="G149" s="12">
        <f>IF(A149="","",IF(F149&lt;0,"Excedido",IF(F149&gt;=par_dias,"Saldo alto","Normal")))</f>
        <v/>
      </c>
    </row>
    <row r="150">
      <c r="A150" s="10" t="n"/>
      <c r="B150" s="10" t="n"/>
      <c r="C150" s="11" t="n"/>
      <c r="D150" s="10" t="n"/>
      <c r="E150" s="12">
        <f>IF(A150="","",(par_corte-C150)/365*par_dias)</f>
        <v/>
      </c>
      <c r="F150" s="12">
        <f>IF(A150="","",E150-D150)</f>
        <v/>
      </c>
      <c r="G150" s="12">
        <f>IF(A150="","",IF(F150&lt;0,"Excedido",IF(F150&gt;=par_dias,"Saldo alto","Normal")))</f>
        <v/>
      </c>
    </row>
    <row r="151">
      <c r="A151" s="10" t="n"/>
      <c r="B151" s="10" t="n"/>
      <c r="C151" s="11" t="n"/>
      <c r="D151" s="10" t="n"/>
      <c r="E151" s="12">
        <f>IF(A151="","",(par_corte-C151)/365*par_dias)</f>
        <v/>
      </c>
      <c r="F151" s="12">
        <f>IF(A151="","",E151-D151)</f>
        <v/>
      </c>
      <c r="G151" s="12">
        <f>IF(A151="","",IF(F151&lt;0,"Excedido",IF(F151&gt;=par_dias,"Saldo alto","Normal")))</f>
        <v/>
      </c>
    </row>
    <row r="152">
      <c r="A152" s="10" t="n"/>
      <c r="B152" s="10" t="n"/>
      <c r="C152" s="11" t="n"/>
      <c r="D152" s="10" t="n"/>
      <c r="E152" s="12">
        <f>IF(A152="","",(par_corte-C152)/365*par_dias)</f>
        <v/>
      </c>
      <c r="F152" s="12">
        <f>IF(A152="","",E152-D152)</f>
        <v/>
      </c>
      <c r="G152" s="12">
        <f>IF(A152="","",IF(F152&lt;0,"Excedido",IF(F152&gt;=par_dias,"Saldo alto","Normal")))</f>
        <v/>
      </c>
    </row>
    <row r="153">
      <c r="A153" s="10" t="n"/>
      <c r="B153" s="10" t="n"/>
      <c r="C153" s="11" t="n"/>
      <c r="D153" s="10" t="n"/>
      <c r="E153" s="12">
        <f>IF(A153="","",(par_corte-C153)/365*par_dias)</f>
        <v/>
      </c>
      <c r="F153" s="12">
        <f>IF(A153="","",E153-D153)</f>
        <v/>
      </c>
      <c r="G153" s="12">
        <f>IF(A153="","",IF(F153&lt;0,"Excedido",IF(F153&gt;=par_dias,"Saldo alto","Normal")))</f>
        <v/>
      </c>
    </row>
    <row r="154">
      <c r="A154" s="10" t="n"/>
      <c r="B154" s="10" t="n"/>
      <c r="C154" s="11" t="n"/>
      <c r="D154" s="10" t="n"/>
      <c r="E154" s="12">
        <f>IF(A154="","",(par_corte-C154)/365*par_dias)</f>
        <v/>
      </c>
      <c r="F154" s="12">
        <f>IF(A154="","",E154-D154)</f>
        <v/>
      </c>
      <c r="G154" s="12">
        <f>IF(A154="","",IF(F154&lt;0,"Excedido",IF(F154&gt;=par_dias,"Saldo alto","Normal")))</f>
        <v/>
      </c>
    </row>
    <row r="155">
      <c r="A155" s="10" t="n"/>
      <c r="B155" s="10" t="n"/>
      <c r="C155" s="11" t="n"/>
      <c r="D155" s="10" t="n"/>
      <c r="E155" s="12">
        <f>IF(A155="","",(par_corte-C155)/365*par_dias)</f>
        <v/>
      </c>
      <c r="F155" s="12">
        <f>IF(A155="","",E155-D155)</f>
        <v/>
      </c>
      <c r="G155" s="12">
        <f>IF(A155="","",IF(F155&lt;0,"Excedido",IF(F155&gt;=par_dias,"Saldo alto","Normal")))</f>
        <v/>
      </c>
    </row>
    <row r="156">
      <c r="A156" s="10" t="n"/>
      <c r="B156" s="10" t="n"/>
      <c r="C156" s="11" t="n"/>
      <c r="D156" s="10" t="n"/>
      <c r="E156" s="12">
        <f>IF(A156="","",(par_corte-C156)/365*par_dias)</f>
        <v/>
      </c>
      <c r="F156" s="12">
        <f>IF(A156="","",E156-D156)</f>
        <v/>
      </c>
      <c r="G156" s="12">
        <f>IF(A156="","",IF(F156&lt;0,"Excedido",IF(F156&gt;=par_dias,"Saldo alto","Normal")))</f>
        <v/>
      </c>
    </row>
    <row r="157">
      <c r="A157" s="10" t="n"/>
      <c r="B157" s="10" t="n"/>
      <c r="C157" s="11" t="n"/>
      <c r="D157" s="10" t="n"/>
      <c r="E157" s="12">
        <f>IF(A157="","",(par_corte-C157)/365*par_dias)</f>
        <v/>
      </c>
      <c r="F157" s="12">
        <f>IF(A157="","",E157-D157)</f>
        <v/>
      </c>
      <c r="G157" s="12">
        <f>IF(A157="","",IF(F157&lt;0,"Excedido",IF(F157&gt;=par_dias,"Saldo alto","Normal")))</f>
        <v/>
      </c>
    </row>
    <row r="158">
      <c r="A158" s="10" t="n"/>
      <c r="B158" s="10" t="n"/>
      <c r="C158" s="11" t="n"/>
      <c r="D158" s="10" t="n"/>
      <c r="E158" s="12">
        <f>IF(A158="","",(par_corte-C158)/365*par_dias)</f>
        <v/>
      </c>
      <c r="F158" s="12">
        <f>IF(A158="","",E158-D158)</f>
        <v/>
      </c>
      <c r="G158" s="12">
        <f>IF(A158="","",IF(F158&lt;0,"Excedido",IF(F158&gt;=par_dias,"Saldo alto","Normal")))</f>
        <v/>
      </c>
    </row>
    <row r="159">
      <c r="A159" s="10" t="n"/>
      <c r="B159" s="10" t="n"/>
      <c r="C159" s="11" t="n"/>
      <c r="D159" s="10" t="n"/>
      <c r="E159" s="12">
        <f>IF(A159="","",(par_corte-C159)/365*par_dias)</f>
        <v/>
      </c>
      <c r="F159" s="12">
        <f>IF(A159="","",E159-D159)</f>
        <v/>
      </c>
      <c r="G159" s="12">
        <f>IF(A159="","",IF(F159&lt;0,"Excedido",IF(F159&gt;=par_dias,"Saldo alto","Normal")))</f>
        <v/>
      </c>
    </row>
    <row r="160">
      <c r="A160" s="10" t="n"/>
      <c r="B160" s="10" t="n"/>
      <c r="C160" s="11" t="n"/>
      <c r="D160" s="10" t="n"/>
      <c r="E160" s="12">
        <f>IF(A160="","",(par_corte-C160)/365*par_dias)</f>
        <v/>
      </c>
      <c r="F160" s="12">
        <f>IF(A160="","",E160-D160)</f>
        <v/>
      </c>
      <c r="G160" s="12">
        <f>IF(A160="","",IF(F160&lt;0,"Excedido",IF(F160&gt;=par_dias,"Saldo alto","Normal")))</f>
        <v/>
      </c>
    </row>
    <row r="161">
      <c r="A161" s="10" t="n"/>
      <c r="B161" s="10" t="n"/>
      <c r="C161" s="11" t="n"/>
      <c r="D161" s="10" t="n"/>
      <c r="E161" s="12">
        <f>IF(A161="","",(par_corte-C161)/365*par_dias)</f>
        <v/>
      </c>
      <c r="F161" s="12">
        <f>IF(A161="","",E161-D161)</f>
        <v/>
      </c>
      <c r="G161" s="12">
        <f>IF(A161="","",IF(F161&lt;0,"Excedido",IF(F161&gt;=par_dias,"Saldo alto","Normal")))</f>
        <v/>
      </c>
    </row>
    <row r="162">
      <c r="A162" s="10" t="n"/>
      <c r="B162" s="10" t="n"/>
      <c r="C162" s="11" t="n"/>
      <c r="D162" s="10" t="n"/>
      <c r="E162" s="12">
        <f>IF(A162="","",(par_corte-C162)/365*par_dias)</f>
        <v/>
      </c>
      <c r="F162" s="12">
        <f>IF(A162="","",E162-D162)</f>
        <v/>
      </c>
      <c r="G162" s="12">
        <f>IF(A162="","",IF(F162&lt;0,"Excedido",IF(F162&gt;=par_dias,"Saldo alto","Normal")))</f>
        <v/>
      </c>
    </row>
    <row r="163">
      <c r="A163" s="10" t="n"/>
      <c r="B163" s="10" t="n"/>
      <c r="C163" s="11" t="n"/>
      <c r="D163" s="10" t="n"/>
      <c r="E163" s="12">
        <f>IF(A163="","",(par_corte-C163)/365*par_dias)</f>
        <v/>
      </c>
      <c r="F163" s="12">
        <f>IF(A163="","",E163-D163)</f>
        <v/>
      </c>
      <c r="G163" s="12">
        <f>IF(A163="","",IF(F163&lt;0,"Excedido",IF(F163&gt;=par_dias,"Saldo alto","Normal")))</f>
        <v/>
      </c>
    </row>
    <row r="164">
      <c r="A164" s="10" t="n"/>
      <c r="B164" s="10" t="n"/>
      <c r="C164" s="11" t="n"/>
      <c r="D164" s="10" t="n"/>
      <c r="E164" s="12">
        <f>IF(A164="","",(par_corte-C164)/365*par_dias)</f>
        <v/>
      </c>
      <c r="F164" s="12">
        <f>IF(A164="","",E164-D164)</f>
        <v/>
      </c>
      <c r="G164" s="12">
        <f>IF(A164="","",IF(F164&lt;0,"Excedido",IF(F164&gt;=par_dias,"Saldo alto","Normal")))</f>
        <v/>
      </c>
    </row>
    <row r="165">
      <c r="A165" s="10" t="n"/>
      <c r="B165" s="10" t="n"/>
      <c r="C165" s="11" t="n"/>
      <c r="D165" s="10" t="n"/>
      <c r="E165" s="12">
        <f>IF(A165="","",(par_corte-C165)/365*par_dias)</f>
        <v/>
      </c>
      <c r="F165" s="12">
        <f>IF(A165="","",E165-D165)</f>
        <v/>
      </c>
      <c r="G165" s="12">
        <f>IF(A165="","",IF(F165&lt;0,"Excedido",IF(F165&gt;=par_dias,"Saldo alto","Normal")))</f>
        <v/>
      </c>
    </row>
    <row r="166">
      <c r="A166" s="10" t="n"/>
      <c r="B166" s="10" t="n"/>
      <c r="C166" s="11" t="n"/>
      <c r="D166" s="10" t="n"/>
      <c r="E166" s="12">
        <f>IF(A166="","",(par_corte-C166)/365*par_dias)</f>
        <v/>
      </c>
      <c r="F166" s="12">
        <f>IF(A166="","",E166-D166)</f>
        <v/>
      </c>
      <c r="G166" s="12">
        <f>IF(A166="","",IF(F166&lt;0,"Excedido",IF(F166&gt;=par_dias,"Saldo alto","Normal")))</f>
        <v/>
      </c>
    </row>
    <row r="167">
      <c r="A167" s="10" t="n"/>
      <c r="B167" s="10" t="n"/>
      <c r="C167" s="11" t="n"/>
      <c r="D167" s="10" t="n"/>
      <c r="E167" s="12">
        <f>IF(A167="","",(par_corte-C167)/365*par_dias)</f>
        <v/>
      </c>
      <c r="F167" s="12">
        <f>IF(A167="","",E167-D167)</f>
        <v/>
      </c>
      <c r="G167" s="12">
        <f>IF(A167="","",IF(F167&lt;0,"Excedido",IF(F167&gt;=par_dias,"Saldo alto","Normal")))</f>
        <v/>
      </c>
    </row>
    <row r="168">
      <c r="A168" s="10" t="n"/>
      <c r="B168" s="10" t="n"/>
      <c r="C168" s="11" t="n"/>
      <c r="D168" s="10" t="n"/>
      <c r="E168" s="12">
        <f>IF(A168="","",(par_corte-C168)/365*par_dias)</f>
        <v/>
      </c>
      <c r="F168" s="12">
        <f>IF(A168="","",E168-D168)</f>
        <v/>
      </c>
      <c r="G168" s="12">
        <f>IF(A168="","",IF(F168&lt;0,"Excedido",IF(F168&gt;=par_dias,"Saldo alto","Normal")))</f>
        <v/>
      </c>
    </row>
    <row r="169">
      <c r="A169" s="10" t="n"/>
      <c r="B169" s="10" t="n"/>
      <c r="C169" s="11" t="n"/>
      <c r="D169" s="10" t="n"/>
      <c r="E169" s="12">
        <f>IF(A169="","",(par_corte-C169)/365*par_dias)</f>
        <v/>
      </c>
      <c r="F169" s="12">
        <f>IF(A169="","",E169-D169)</f>
        <v/>
      </c>
      <c r="G169" s="12">
        <f>IF(A169="","",IF(F169&lt;0,"Excedido",IF(F169&gt;=par_dias,"Saldo alto","Normal")))</f>
        <v/>
      </c>
    </row>
    <row r="170">
      <c r="A170" s="10" t="n"/>
      <c r="B170" s="10" t="n"/>
      <c r="C170" s="11" t="n"/>
      <c r="D170" s="10" t="n"/>
      <c r="E170" s="12">
        <f>IF(A170="","",(par_corte-C170)/365*par_dias)</f>
        <v/>
      </c>
      <c r="F170" s="12">
        <f>IF(A170="","",E170-D170)</f>
        <v/>
      </c>
      <c r="G170" s="12">
        <f>IF(A170="","",IF(F170&lt;0,"Excedido",IF(F170&gt;=par_dias,"Saldo alto","Normal")))</f>
        <v/>
      </c>
    </row>
    <row r="171">
      <c r="A171" s="10" t="n"/>
      <c r="B171" s="10" t="n"/>
      <c r="C171" s="11" t="n"/>
      <c r="D171" s="10" t="n"/>
      <c r="E171" s="12">
        <f>IF(A171="","",(par_corte-C171)/365*par_dias)</f>
        <v/>
      </c>
      <c r="F171" s="12">
        <f>IF(A171="","",E171-D171)</f>
        <v/>
      </c>
      <c r="G171" s="12">
        <f>IF(A171="","",IF(F171&lt;0,"Excedido",IF(F171&gt;=par_dias,"Saldo alto","Normal")))</f>
        <v/>
      </c>
    </row>
    <row r="172">
      <c r="A172" s="10" t="n"/>
      <c r="B172" s="10" t="n"/>
      <c r="C172" s="11" t="n"/>
      <c r="D172" s="10" t="n"/>
      <c r="E172" s="12">
        <f>IF(A172="","",(par_corte-C172)/365*par_dias)</f>
        <v/>
      </c>
      <c r="F172" s="12">
        <f>IF(A172="","",E172-D172)</f>
        <v/>
      </c>
      <c r="G172" s="12">
        <f>IF(A172="","",IF(F172&lt;0,"Excedido",IF(F172&gt;=par_dias,"Saldo alto","Normal")))</f>
        <v/>
      </c>
    </row>
    <row r="173">
      <c r="A173" s="10" t="n"/>
      <c r="B173" s="10" t="n"/>
      <c r="C173" s="11" t="n"/>
      <c r="D173" s="10" t="n"/>
      <c r="E173" s="12">
        <f>IF(A173="","",(par_corte-C173)/365*par_dias)</f>
        <v/>
      </c>
      <c r="F173" s="12">
        <f>IF(A173="","",E173-D173)</f>
        <v/>
      </c>
      <c r="G173" s="12">
        <f>IF(A173="","",IF(F173&lt;0,"Excedido",IF(F173&gt;=par_dias,"Saldo alto","Normal")))</f>
        <v/>
      </c>
    </row>
    <row r="174">
      <c r="A174" s="10" t="n"/>
      <c r="B174" s="10" t="n"/>
      <c r="C174" s="11" t="n"/>
      <c r="D174" s="10" t="n"/>
      <c r="E174" s="12">
        <f>IF(A174="","",(par_corte-C174)/365*par_dias)</f>
        <v/>
      </c>
      <c r="F174" s="12">
        <f>IF(A174="","",E174-D174)</f>
        <v/>
      </c>
      <c r="G174" s="12">
        <f>IF(A174="","",IF(F174&lt;0,"Excedido",IF(F174&gt;=par_dias,"Saldo alto","Normal")))</f>
        <v/>
      </c>
    </row>
    <row r="175">
      <c r="A175" s="10" t="n"/>
      <c r="B175" s="10" t="n"/>
      <c r="C175" s="11" t="n"/>
      <c r="D175" s="10" t="n"/>
      <c r="E175" s="12">
        <f>IF(A175="","",(par_corte-C175)/365*par_dias)</f>
        <v/>
      </c>
      <c r="F175" s="12">
        <f>IF(A175="","",E175-D175)</f>
        <v/>
      </c>
      <c r="G175" s="12">
        <f>IF(A175="","",IF(F175&lt;0,"Excedido",IF(F175&gt;=par_dias,"Saldo alto","Normal")))</f>
        <v/>
      </c>
    </row>
    <row r="176">
      <c r="A176" s="10" t="n"/>
      <c r="B176" s="10" t="n"/>
      <c r="C176" s="11" t="n"/>
      <c r="D176" s="10" t="n"/>
      <c r="E176" s="12">
        <f>IF(A176="","",(par_corte-C176)/365*par_dias)</f>
        <v/>
      </c>
      <c r="F176" s="12">
        <f>IF(A176="","",E176-D176)</f>
        <v/>
      </c>
      <c r="G176" s="12">
        <f>IF(A176="","",IF(F176&lt;0,"Excedido",IF(F176&gt;=par_dias,"Saldo alto","Normal")))</f>
        <v/>
      </c>
    </row>
    <row r="177">
      <c r="A177" s="10" t="n"/>
      <c r="B177" s="10" t="n"/>
      <c r="C177" s="11" t="n"/>
      <c r="D177" s="10" t="n"/>
      <c r="E177" s="12">
        <f>IF(A177="","",(par_corte-C177)/365*par_dias)</f>
        <v/>
      </c>
      <c r="F177" s="12">
        <f>IF(A177="","",E177-D177)</f>
        <v/>
      </c>
      <c r="G177" s="12">
        <f>IF(A177="","",IF(F177&lt;0,"Excedido",IF(F177&gt;=par_dias,"Saldo alto","Normal")))</f>
        <v/>
      </c>
    </row>
    <row r="178">
      <c r="A178" s="10" t="n"/>
      <c r="B178" s="10" t="n"/>
      <c r="C178" s="11" t="n"/>
      <c r="D178" s="10" t="n"/>
      <c r="E178" s="12">
        <f>IF(A178="","",(par_corte-C178)/365*par_dias)</f>
        <v/>
      </c>
      <c r="F178" s="12">
        <f>IF(A178="","",E178-D178)</f>
        <v/>
      </c>
      <c r="G178" s="12">
        <f>IF(A178="","",IF(F178&lt;0,"Excedido",IF(F178&gt;=par_dias,"Saldo alto","Normal")))</f>
        <v/>
      </c>
    </row>
    <row r="179">
      <c r="A179" s="10" t="n"/>
      <c r="B179" s="10" t="n"/>
      <c r="C179" s="11" t="n"/>
      <c r="D179" s="10" t="n"/>
      <c r="E179" s="12">
        <f>IF(A179="","",(par_corte-C179)/365*par_dias)</f>
        <v/>
      </c>
      <c r="F179" s="12">
        <f>IF(A179="","",E179-D179)</f>
        <v/>
      </c>
      <c r="G179" s="12">
        <f>IF(A179="","",IF(F179&lt;0,"Excedido",IF(F179&gt;=par_dias,"Saldo alto","Normal")))</f>
        <v/>
      </c>
    </row>
    <row r="180">
      <c r="A180" s="10" t="n"/>
      <c r="B180" s="10" t="n"/>
      <c r="C180" s="11" t="n"/>
      <c r="D180" s="10" t="n"/>
      <c r="E180" s="12">
        <f>IF(A180="","",(par_corte-C180)/365*par_dias)</f>
        <v/>
      </c>
      <c r="F180" s="12">
        <f>IF(A180="","",E180-D180)</f>
        <v/>
      </c>
      <c r="G180" s="12">
        <f>IF(A180="","",IF(F180&lt;0,"Excedido",IF(F180&gt;=par_dias,"Saldo alto","Normal")))</f>
        <v/>
      </c>
    </row>
    <row r="181">
      <c r="A181" s="10" t="n"/>
      <c r="B181" s="10" t="n"/>
      <c r="C181" s="11" t="n"/>
      <c r="D181" s="10" t="n"/>
      <c r="E181" s="12">
        <f>IF(A181="","",(par_corte-C181)/365*par_dias)</f>
        <v/>
      </c>
      <c r="F181" s="12">
        <f>IF(A181="","",E181-D181)</f>
        <v/>
      </c>
      <c r="G181" s="12">
        <f>IF(A181="","",IF(F181&lt;0,"Excedido",IF(F181&gt;=par_dias,"Saldo alto","Normal")))</f>
        <v/>
      </c>
    </row>
    <row r="182">
      <c r="A182" s="10" t="n"/>
      <c r="B182" s="10" t="n"/>
      <c r="C182" s="11" t="n"/>
      <c r="D182" s="10" t="n"/>
      <c r="E182" s="12">
        <f>IF(A182="","",(par_corte-C182)/365*par_dias)</f>
        <v/>
      </c>
      <c r="F182" s="12">
        <f>IF(A182="","",E182-D182)</f>
        <v/>
      </c>
      <c r="G182" s="12">
        <f>IF(A182="","",IF(F182&lt;0,"Excedido",IF(F182&gt;=par_dias,"Saldo alto","Normal")))</f>
        <v/>
      </c>
    </row>
    <row r="183">
      <c r="A183" s="10" t="n"/>
      <c r="B183" s="10" t="n"/>
      <c r="C183" s="11" t="n"/>
      <c r="D183" s="10" t="n"/>
      <c r="E183" s="12">
        <f>IF(A183="","",(par_corte-C183)/365*par_dias)</f>
        <v/>
      </c>
      <c r="F183" s="12">
        <f>IF(A183="","",E183-D183)</f>
        <v/>
      </c>
      <c r="G183" s="12">
        <f>IF(A183="","",IF(F183&lt;0,"Excedido",IF(F183&gt;=par_dias,"Saldo alto","Normal")))</f>
        <v/>
      </c>
    </row>
    <row r="184">
      <c r="A184" s="10" t="n"/>
      <c r="B184" s="10" t="n"/>
      <c r="C184" s="11" t="n"/>
      <c r="D184" s="10" t="n"/>
      <c r="E184" s="12">
        <f>IF(A184="","",(par_corte-C184)/365*par_dias)</f>
        <v/>
      </c>
      <c r="F184" s="12">
        <f>IF(A184="","",E184-D184)</f>
        <v/>
      </c>
      <c r="G184" s="12">
        <f>IF(A184="","",IF(F184&lt;0,"Excedido",IF(F184&gt;=par_dias,"Saldo alto","Normal")))</f>
        <v/>
      </c>
    </row>
    <row r="185">
      <c r="A185" s="10" t="n"/>
      <c r="B185" s="10" t="n"/>
      <c r="C185" s="11" t="n"/>
      <c r="D185" s="10" t="n"/>
      <c r="E185" s="12">
        <f>IF(A185="","",(par_corte-C185)/365*par_dias)</f>
        <v/>
      </c>
      <c r="F185" s="12">
        <f>IF(A185="","",E185-D185)</f>
        <v/>
      </c>
      <c r="G185" s="12">
        <f>IF(A185="","",IF(F185&lt;0,"Excedido",IF(F185&gt;=par_dias,"Saldo alto","Normal")))</f>
        <v/>
      </c>
    </row>
    <row r="186">
      <c r="A186" s="10" t="n"/>
      <c r="B186" s="10" t="n"/>
      <c r="C186" s="11" t="n"/>
      <c r="D186" s="10" t="n"/>
      <c r="E186" s="12">
        <f>IF(A186="","",(par_corte-C186)/365*par_dias)</f>
        <v/>
      </c>
      <c r="F186" s="12">
        <f>IF(A186="","",E186-D186)</f>
        <v/>
      </c>
      <c r="G186" s="12">
        <f>IF(A186="","",IF(F186&lt;0,"Excedido",IF(F186&gt;=par_dias,"Saldo alto","Normal")))</f>
        <v/>
      </c>
    </row>
    <row r="187">
      <c r="A187" s="10" t="n"/>
      <c r="B187" s="10" t="n"/>
      <c r="C187" s="11" t="n"/>
      <c r="D187" s="10" t="n"/>
      <c r="E187" s="12">
        <f>IF(A187="","",(par_corte-C187)/365*par_dias)</f>
        <v/>
      </c>
      <c r="F187" s="12">
        <f>IF(A187="","",E187-D187)</f>
        <v/>
      </c>
      <c r="G187" s="12">
        <f>IF(A187="","",IF(F187&lt;0,"Excedido",IF(F187&gt;=par_dias,"Saldo alto","Normal")))</f>
        <v/>
      </c>
    </row>
    <row r="188">
      <c r="A188" s="10" t="n"/>
      <c r="B188" s="10" t="n"/>
      <c r="C188" s="11" t="n"/>
      <c r="D188" s="10" t="n"/>
      <c r="E188" s="12">
        <f>IF(A188="","",(par_corte-C188)/365*par_dias)</f>
        <v/>
      </c>
      <c r="F188" s="12">
        <f>IF(A188="","",E188-D188)</f>
        <v/>
      </c>
      <c r="G188" s="12">
        <f>IF(A188="","",IF(F188&lt;0,"Excedido",IF(F188&gt;=par_dias,"Saldo alto","Normal")))</f>
        <v/>
      </c>
    </row>
    <row r="189">
      <c r="A189" s="10" t="n"/>
      <c r="B189" s="10" t="n"/>
      <c r="C189" s="11" t="n"/>
      <c r="D189" s="10" t="n"/>
      <c r="E189" s="12">
        <f>IF(A189="","",(par_corte-C189)/365*par_dias)</f>
        <v/>
      </c>
      <c r="F189" s="12">
        <f>IF(A189="","",E189-D189)</f>
        <v/>
      </c>
      <c r="G189" s="12">
        <f>IF(A189="","",IF(F189&lt;0,"Excedido",IF(F189&gt;=par_dias,"Saldo alto","Normal")))</f>
        <v/>
      </c>
    </row>
    <row r="190">
      <c r="A190" s="10" t="n"/>
      <c r="B190" s="10" t="n"/>
      <c r="C190" s="11" t="n"/>
      <c r="D190" s="10" t="n"/>
      <c r="E190" s="12">
        <f>IF(A190="","",(par_corte-C190)/365*par_dias)</f>
        <v/>
      </c>
      <c r="F190" s="12">
        <f>IF(A190="","",E190-D190)</f>
        <v/>
      </c>
      <c r="G190" s="12">
        <f>IF(A190="","",IF(F190&lt;0,"Excedido",IF(F190&gt;=par_dias,"Saldo alto","Normal")))</f>
        <v/>
      </c>
    </row>
    <row r="191">
      <c r="A191" s="10" t="n"/>
      <c r="B191" s="10" t="n"/>
      <c r="C191" s="11" t="n"/>
      <c r="D191" s="10" t="n"/>
      <c r="E191" s="12">
        <f>IF(A191="","",(par_corte-C191)/365*par_dias)</f>
        <v/>
      </c>
      <c r="F191" s="12">
        <f>IF(A191="","",E191-D191)</f>
        <v/>
      </c>
      <c r="G191" s="12">
        <f>IF(A191="","",IF(F191&lt;0,"Excedido",IF(F191&gt;=par_dias,"Saldo alto","Normal")))</f>
        <v/>
      </c>
    </row>
    <row r="192">
      <c r="A192" s="10" t="n"/>
      <c r="B192" s="10" t="n"/>
      <c r="C192" s="11" t="n"/>
      <c r="D192" s="10" t="n"/>
      <c r="E192" s="12">
        <f>IF(A192="","",(par_corte-C192)/365*par_dias)</f>
        <v/>
      </c>
      <c r="F192" s="12">
        <f>IF(A192="","",E192-D192)</f>
        <v/>
      </c>
      <c r="G192" s="12">
        <f>IF(A192="","",IF(F192&lt;0,"Excedido",IF(F192&gt;=par_dias,"Saldo alto","Normal")))</f>
        <v/>
      </c>
    </row>
    <row r="193">
      <c r="A193" s="10" t="n"/>
      <c r="B193" s="10" t="n"/>
      <c r="C193" s="11" t="n"/>
      <c r="D193" s="10" t="n"/>
      <c r="E193" s="12">
        <f>IF(A193="","",(par_corte-C193)/365*par_dias)</f>
        <v/>
      </c>
      <c r="F193" s="12">
        <f>IF(A193="","",E193-D193)</f>
        <v/>
      </c>
      <c r="G193" s="12">
        <f>IF(A193="","",IF(F193&lt;0,"Excedido",IF(F193&gt;=par_dias,"Saldo alto","Normal")))</f>
        <v/>
      </c>
    </row>
    <row r="194">
      <c r="A194" s="10" t="n"/>
      <c r="B194" s="10" t="n"/>
      <c r="C194" s="11" t="n"/>
      <c r="D194" s="10" t="n"/>
      <c r="E194" s="12">
        <f>IF(A194="","",(par_corte-C194)/365*par_dias)</f>
        <v/>
      </c>
      <c r="F194" s="12">
        <f>IF(A194="","",E194-D194)</f>
        <v/>
      </c>
      <c r="G194" s="12">
        <f>IF(A194="","",IF(F194&lt;0,"Excedido",IF(F194&gt;=par_dias,"Saldo alto","Normal")))</f>
        <v/>
      </c>
    </row>
    <row r="195">
      <c r="A195" s="10" t="n"/>
      <c r="B195" s="10" t="n"/>
      <c r="C195" s="11" t="n"/>
      <c r="D195" s="10" t="n"/>
      <c r="E195" s="12">
        <f>IF(A195="","",(par_corte-C195)/365*par_dias)</f>
        <v/>
      </c>
      <c r="F195" s="12">
        <f>IF(A195="","",E195-D195)</f>
        <v/>
      </c>
      <c r="G195" s="12">
        <f>IF(A195="","",IF(F195&lt;0,"Excedido",IF(F195&gt;=par_dias,"Saldo alto","Normal")))</f>
        <v/>
      </c>
    </row>
    <row r="196">
      <c r="A196" s="10" t="n"/>
      <c r="B196" s="10" t="n"/>
      <c r="C196" s="11" t="n"/>
      <c r="D196" s="10" t="n"/>
      <c r="E196" s="12">
        <f>IF(A196="","",(par_corte-C196)/365*par_dias)</f>
        <v/>
      </c>
      <c r="F196" s="12">
        <f>IF(A196="","",E196-D196)</f>
        <v/>
      </c>
      <c r="G196" s="12">
        <f>IF(A196="","",IF(F196&lt;0,"Excedido",IF(F196&gt;=par_dias,"Saldo alto","Normal")))</f>
        <v/>
      </c>
    </row>
    <row r="197">
      <c r="A197" s="10" t="n"/>
      <c r="B197" s="10" t="n"/>
      <c r="C197" s="11" t="n"/>
      <c r="D197" s="10" t="n"/>
      <c r="E197" s="12">
        <f>IF(A197="","",(par_corte-C197)/365*par_dias)</f>
        <v/>
      </c>
      <c r="F197" s="12">
        <f>IF(A197="","",E197-D197)</f>
        <v/>
      </c>
      <c r="G197" s="12">
        <f>IF(A197="","",IF(F197&lt;0,"Excedido",IF(F197&gt;=par_dias,"Saldo alto","Normal")))</f>
        <v/>
      </c>
    </row>
    <row r="198">
      <c r="A198" s="10" t="n"/>
      <c r="B198" s="10" t="n"/>
      <c r="C198" s="11" t="n"/>
      <c r="D198" s="10" t="n"/>
      <c r="E198" s="12">
        <f>IF(A198="","",(par_corte-C198)/365*par_dias)</f>
        <v/>
      </c>
      <c r="F198" s="12">
        <f>IF(A198="","",E198-D198)</f>
        <v/>
      </c>
      <c r="G198" s="12">
        <f>IF(A198="","",IF(F198&lt;0,"Excedido",IF(F198&gt;=par_dias,"Saldo alto","Normal")))</f>
        <v/>
      </c>
    </row>
    <row r="199">
      <c r="A199" s="10" t="n"/>
      <c r="B199" s="10" t="n"/>
      <c r="C199" s="11" t="n"/>
      <c r="D199" s="10" t="n"/>
      <c r="E199" s="12">
        <f>IF(A199="","",(par_corte-C199)/365*par_dias)</f>
        <v/>
      </c>
      <c r="F199" s="12">
        <f>IF(A199="","",E199-D199)</f>
        <v/>
      </c>
      <c r="G199" s="12">
        <f>IF(A199="","",IF(F199&lt;0,"Excedido",IF(F199&gt;=par_dias,"Saldo alto","Normal")))</f>
        <v/>
      </c>
    </row>
    <row r="200">
      <c r="A200" s="10" t="n"/>
      <c r="B200" s="10" t="n"/>
      <c r="C200" s="11" t="n"/>
      <c r="D200" s="10" t="n"/>
      <c r="E200" s="12">
        <f>IF(A200="","",(par_corte-C200)/365*par_dias)</f>
        <v/>
      </c>
      <c r="F200" s="12">
        <f>IF(A200="","",E200-D200)</f>
        <v/>
      </c>
      <c r="G200" s="12">
        <f>IF(A200="","",IF(F200&lt;0,"Excedido",IF(F200&gt;=par_dias,"Saldo alto","Normal")))</f>
        <v/>
      </c>
    </row>
    <row r="201">
      <c r="A201" s="10" t="n"/>
      <c r="B201" s="10" t="n"/>
      <c r="C201" s="11" t="n"/>
      <c r="D201" s="10" t="n"/>
      <c r="E201" s="12">
        <f>IF(A201="","",(par_corte-C201)/365*par_dias)</f>
        <v/>
      </c>
      <c r="F201" s="12">
        <f>IF(A201="","",E201-D201)</f>
        <v/>
      </c>
      <c r="G201" s="12">
        <f>IF(A201="","",IF(F201&lt;0,"Excedido",IF(F201&gt;=par_dias,"Saldo alto","Normal")))</f>
        <v/>
      </c>
    </row>
    <row r="202">
      <c r="A202" s="10" t="n"/>
      <c r="B202" s="10" t="n"/>
      <c r="C202" s="11" t="n"/>
      <c r="D202" s="10" t="n"/>
      <c r="E202" s="12">
        <f>IF(A202="","",(par_corte-C202)/365*par_dias)</f>
        <v/>
      </c>
      <c r="F202" s="12">
        <f>IF(A202="","",E202-D202)</f>
        <v/>
      </c>
      <c r="G202" s="12">
        <f>IF(A202="","",IF(F202&lt;0,"Excedido",IF(F202&gt;=par_dias,"Saldo alto","Normal")))</f>
        <v/>
      </c>
    </row>
    <row r="203">
      <c r="A203" s="10" t="n"/>
      <c r="B203" s="10" t="n"/>
      <c r="C203" s="11" t="n"/>
      <c r="D203" s="10" t="n"/>
      <c r="E203" s="12">
        <f>IF(A203="","",(par_corte-C203)/365*par_dias)</f>
        <v/>
      </c>
      <c r="F203" s="12">
        <f>IF(A203="","",E203-D203)</f>
        <v/>
      </c>
      <c r="G203" s="12">
        <f>IF(A203="","",IF(F203&lt;0,"Excedido",IF(F203&gt;=par_dias,"Saldo alto","Normal")))</f>
        <v/>
      </c>
    </row>
    <row r="204">
      <c r="A204" s="10" t="n"/>
      <c r="B204" s="10" t="n"/>
      <c r="C204" s="11" t="n"/>
      <c r="D204" s="10" t="n"/>
      <c r="E204" s="12">
        <f>IF(A204="","",(par_corte-C204)/365*par_dias)</f>
        <v/>
      </c>
      <c r="F204" s="12">
        <f>IF(A204="","",E204-D204)</f>
        <v/>
      </c>
      <c r="G204" s="12">
        <f>IF(A204="","",IF(F204&lt;0,"Excedido",IF(F204&gt;=par_dias,"Saldo alto","Normal")))</f>
        <v/>
      </c>
    </row>
    <row r="205">
      <c r="A205" s="10" t="n"/>
      <c r="B205" s="10" t="n"/>
      <c r="C205" s="11" t="n"/>
      <c r="D205" s="10" t="n"/>
      <c r="E205" s="12">
        <f>IF(A205="","",(par_corte-C205)/365*par_dias)</f>
        <v/>
      </c>
      <c r="F205" s="12">
        <f>IF(A205="","",E205-D205)</f>
        <v/>
      </c>
      <c r="G205" s="12">
        <f>IF(A205="","",IF(F205&lt;0,"Excedido",IF(F205&gt;=par_dias,"Saldo alto","Normal")))</f>
        <v/>
      </c>
    </row>
    <row r="206">
      <c r="A206" s="10" t="n"/>
      <c r="B206" s="10" t="n"/>
      <c r="C206" s="11" t="n"/>
      <c r="D206" s="10" t="n"/>
      <c r="E206" s="12">
        <f>IF(A206="","",(par_corte-C206)/365*par_dias)</f>
        <v/>
      </c>
      <c r="F206" s="12">
        <f>IF(A206="","",E206-D206)</f>
        <v/>
      </c>
      <c r="G206" s="12">
        <f>IF(A206="","",IF(F206&lt;0,"Excedido",IF(F206&gt;=par_dias,"Saldo alto","Normal")))</f>
        <v/>
      </c>
    </row>
    <row r="207">
      <c r="A207" s="10" t="n"/>
      <c r="B207" s="10" t="n"/>
      <c r="C207" s="11" t="n"/>
      <c r="D207" s="10" t="n"/>
      <c r="E207" s="12">
        <f>IF(A207="","",(par_corte-C207)/365*par_dias)</f>
        <v/>
      </c>
      <c r="F207" s="12">
        <f>IF(A207="","",E207-D207)</f>
        <v/>
      </c>
      <c r="G207" s="12">
        <f>IF(A207="","",IF(F207&lt;0,"Excedido",IF(F207&gt;=par_dias,"Saldo alto","Normal")))</f>
        <v/>
      </c>
    </row>
    <row r="208">
      <c r="A208" s="10" t="n"/>
      <c r="B208" s="10" t="n"/>
      <c r="C208" s="11" t="n"/>
      <c r="D208" s="10" t="n"/>
      <c r="E208" s="12">
        <f>IF(A208="","",(par_corte-C208)/365*par_dias)</f>
        <v/>
      </c>
      <c r="F208" s="12">
        <f>IF(A208="","",E208-D208)</f>
        <v/>
      </c>
      <c r="G208" s="12">
        <f>IF(A208="","",IF(F208&lt;0,"Excedido",IF(F208&gt;=par_dias,"Saldo alto","Normal")))</f>
        <v/>
      </c>
    </row>
    <row r="209">
      <c r="A209" s="10" t="n"/>
      <c r="B209" s="10" t="n"/>
      <c r="C209" s="11" t="n"/>
      <c r="D209" s="10" t="n"/>
      <c r="E209" s="12">
        <f>IF(A209="","",(par_corte-C209)/365*par_dias)</f>
        <v/>
      </c>
      <c r="F209" s="12">
        <f>IF(A209="","",E209-D209)</f>
        <v/>
      </c>
      <c r="G209" s="12">
        <f>IF(A209="","",IF(F209&lt;0,"Excedido",IF(F209&gt;=par_dias,"Saldo alto","Normal")))</f>
        <v/>
      </c>
    </row>
    <row r="210">
      <c r="A210" s="10" t="n"/>
      <c r="B210" s="10" t="n"/>
      <c r="C210" s="11" t="n"/>
      <c r="D210" s="10" t="n"/>
      <c r="E210" s="12">
        <f>IF(A210="","",(par_corte-C210)/365*par_dias)</f>
        <v/>
      </c>
      <c r="F210" s="12">
        <f>IF(A210="","",E210-D210)</f>
        <v/>
      </c>
      <c r="G210" s="12">
        <f>IF(A210="","",IF(F210&lt;0,"Excedido",IF(F210&gt;=par_dias,"Saldo alto","Normal")))</f>
        <v/>
      </c>
    </row>
    <row r="211">
      <c r="A211" s="10" t="n"/>
      <c r="B211" s="10" t="n"/>
      <c r="C211" s="11" t="n"/>
      <c r="D211" s="10" t="n"/>
      <c r="E211" s="12">
        <f>IF(A211="","",(par_corte-C211)/365*par_dias)</f>
        <v/>
      </c>
      <c r="F211" s="12">
        <f>IF(A211="","",E211-D211)</f>
        <v/>
      </c>
      <c r="G211" s="12">
        <f>IF(A211="","",IF(F211&lt;0,"Excedido",IF(F211&gt;=par_dias,"Saldo alto","Normal")))</f>
        <v/>
      </c>
    </row>
    <row r="212">
      <c r="A212" s="10" t="n"/>
      <c r="B212" s="10" t="n"/>
      <c r="C212" s="11" t="n"/>
      <c r="D212" s="10" t="n"/>
      <c r="E212" s="12">
        <f>IF(A212="","",(par_corte-C212)/365*par_dias)</f>
        <v/>
      </c>
      <c r="F212" s="12">
        <f>IF(A212="","",E212-D212)</f>
        <v/>
      </c>
      <c r="G212" s="12">
        <f>IF(A212="","",IF(F212&lt;0,"Excedido",IF(F212&gt;=par_dias,"Saldo alto","Normal")))</f>
        <v/>
      </c>
    </row>
    <row r="213">
      <c r="A213" s="10" t="n"/>
      <c r="B213" s="10" t="n"/>
      <c r="C213" s="11" t="n"/>
      <c r="D213" s="10" t="n"/>
      <c r="E213" s="12">
        <f>IF(A213="","",(par_corte-C213)/365*par_dias)</f>
        <v/>
      </c>
      <c r="F213" s="12">
        <f>IF(A213="","",E213-D213)</f>
        <v/>
      </c>
      <c r="G213" s="12">
        <f>IF(A213="","",IF(F213&lt;0,"Excedido",IF(F213&gt;=par_dias,"Saldo alto","Normal")))</f>
        <v/>
      </c>
    </row>
    <row r="214">
      <c r="A214" s="10" t="n"/>
      <c r="B214" s="10" t="n"/>
      <c r="C214" s="11" t="n"/>
      <c r="D214" s="10" t="n"/>
      <c r="E214" s="12">
        <f>IF(A214="","",(par_corte-C214)/365*par_dias)</f>
        <v/>
      </c>
      <c r="F214" s="12">
        <f>IF(A214="","",E214-D214)</f>
        <v/>
      </c>
      <c r="G214" s="12">
        <f>IF(A214="","",IF(F214&lt;0,"Excedido",IF(F214&gt;=par_dias,"Saldo alto","Normal")))</f>
        <v/>
      </c>
    </row>
    <row r="215">
      <c r="A215" s="10" t="n"/>
      <c r="B215" s="10" t="n"/>
      <c r="C215" s="11" t="n"/>
      <c r="D215" s="10" t="n"/>
      <c r="E215" s="12">
        <f>IF(A215="","",(par_corte-C215)/365*par_dias)</f>
        <v/>
      </c>
      <c r="F215" s="12">
        <f>IF(A215="","",E215-D215)</f>
        <v/>
      </c>
      <c r="G215" s="12">
        <f>IF(A215="","",IF(F215&lt;0,"Excedido",IF(F215&gt;=par_dias,"Saldo alto","Normal")))</f>
        <v/>
      </c>
    </row>
    <row r="216">
      <c r="A216" s="10" t="n"/>
      <c r="B216" s="10" t="n"/>
      <c r="C216" s="11" t="n"/>
      <c r="D216" s="10" t="n"/>
      <c r="E216" s="12">
        <f>IF(A216="","",(par_corte-C216)/365*par_dias)</f>
        <v/>
      </c>
      <c r="F216" s="12">
        <f>IF(A216="","",E216-D216)</f>
        <v/>
      </c>
      <c r="G216" s="12">
        <f>IF(A216="","",IF(F216&lt;0,"Excedido",IF(F216&gt;=par_dias,"Saldo alto","Normal")))</f>
        <v/>
      </c>
    </row>
    <row r="217">
      <c r="A217" s="10" t="n"/>
      <c r="B217" s="10" t="n"/>
      <c r="C217" s="11" t="n"/>
      <c r="D217" s="10" t="n"/>
      <c r="E217" s="12">
        <f>IF(A217="","",(par_corte-C217)/365*par_dias)</f>
        <v/>
      </c>
      <c r="F217" s="12">
        <f>IF(A217="","",E217-D217)</f>
        <v/>
      </c>
      <c r="G217" s="12">
        <f>IF(A217="","",IF(F217&lt;0,"Excedido",IF(F217&gt;=par_dias,"Saldo alto","Normal")))</f>
        <v/>
      </c>
    </row>
    <row r="218">
      <c r="A218" s="10" t="n"/>
      <c r="B218" s="10" t="n"/>
      <c r="C218" s="11" t="n"/>
      <c r="D218" s="10" t="n"/>
      <c r="E218" s="12">
        <f>IF(A218="","",(par_corte-C218)/365*par_dias)</f>
        <v/>
      </c>
      <c r="F218" s="12">
        <f>IF(A218="","",E218-D218)</f>
        <v/>
      </c>
      <c r="G218" s="12">
        <f>IF(A218="","",IF(F218&lt;0,"Excedido",IF(F218&gt;=par_dias,"Saldo alto","Normal")))</f>
        <v/>
      </c>
    </row>
    <row r="219">
      <c r="A219" s="10" t="n"/>
      <c r="B219" s="10" t="n"/>
      <c r="C219" s="11" t="n"/>
      <c r="D219" s="10" t="n"/>
      <c r="E219" s="12">
        <f>IF(A219="","",(par_corte-C219)/365*par_dias)</f>
        <v/>
      </c>
      <c r="F219" s="12">
        <f>IF(A219="","",E219-D219)</f>
        <v/>
      </c>
      <c r="G219" s="12">
        <f>IF(A219="","",IF(F219&lt;0,"Excedido",IF(F219&gt;=par_dias,"Saldo alto","Normal")))</f>
        <v/>
      </c>
    </row>
    <row r="220">
      <c r="A220" s="10" t="n"/>
      <c r="B220" s="10" t="n"/>
      <c r="C220" s="11" t="n"/>
      <c r="D220" s="10" t="n"/>
      <c r="E220" s="12">
        <f>IF(A220="","",(par_corte-C220)/365*par_dias)</f>
        <v/>
      </c>
      <c r="F220" s="12">
        <f>IF(A220="","",E220-D220)</f>
        <v/>
      </c>
      <c r="G220" s="12">
        <f>IF(A220="","",IF(F220&lt;0,"Excedido",IF(F220&gt;=par_dias,"Saldo alto","Normal")))</f>
        <v/>
      </c>
    </row>
    <row r="221">
      <c r="A221" s="10" t="n"/>
      <c r="B221" s="10" t="n"/>
      <c r="C221" s="11" t="n"/>
      <c r="D221" s="10" t="n"/>
      <c r="E221" s="12">
        <f>IF(A221="","",(par_corte-C221)/365*par_dias)</f>
        <v/>
      </c>
      <c r="F221" s="12">
        <f>IF(A221="","",E221-D221)</f>
        <v/>
      </c>
      <c r="G221" s="12">
        <f>IF(A221="","",IF(F221&lt;0,"Excedido",IF(F221&gt;=par_dias,"Saldo alto","Normal")))</f>
        <v/>
      </c>
    </row>
    <row r="222">
      <c r="A222" s="10" t="n"/>
      <c r="B222" s="10" t="n"/>
      <c r="C222" s="11" t="n"/>
      <c r="D222" s="10" t="n"/>
      <c r="E222" s="12">
        <f>IF(A222="","",(par_corte-C222)/365*par_dias)</f>
        <v/>
      </c>
      <c r="F222" s="12">
        <f>IF(A222="","",E222-D222)</f>
        <v/>
      </c>
      <c r="G222" s="12">
        <f>IF(A222="","",IF(F222&lt;0,"Excedido",IF(F222&gt;=par_dias,"Saldo alto","Normal")))</f>
        <v/>
      </c>
    </row>
    <row r="223">
      <c r="A223" s="10" t="n"/>
      <c r="B223" s="10" t="n"/>
      <c r="C223" s="11" t="n"/>
      <c r="D223" s="10" t="n"/>
      <c r="E223" s="12">
        <f>IF(A223="","",(par_corte-C223)/365*par_dias)</f>
        <v/>
      </c>
      <c r="F223" s="12">
        <f>IF(A223="","",E223-D223)</f>
        <v/>
      </c>
      <c r="G223" s="12">
        <f>IF(A223="","",IF(F223&lt;0,"Excedido",IF(F223&gt;=par_dias,"Saldo alto","Normal")))</f>
        <v/>
      </c>
    </row>
    <row r="224">
      <c r="A224" s="10" t="n"/>
      <c r="B224" s="10" t="n"/>
      <c r="C224" s="11" t="n"/>
      <c r="D224" s="10" t="n"/>
      <c r="E224" s="12">
        <f>IF(A224="","",(par_corte-C224)/365*par_dias)</f>
        <v/>
      </c>
      <c r="F224" s="12">
        <f>IF(A224="","",E224-D224)</f>
        <v/>
      </c>
      <c r="G224" s="12">
        <f>IF(A224="","",IF(F224&lt;0,"Excedido",IF(F224&gt;=par_dias,"Saldo alto","Normal")))</f>
        <v/>
      </c>
    </row>
    <row r="225">
      <c r="A225" s="10" t="n"/>
      <c r="B225" s="10" t="n"/>
      <c r="C225" s="11" t="n"/>
      <c r="D225" s="10" t="n"/>
      <c r="E225" s="12">
        <f>IF(A225="","",(par_corte-C225)/365*par_dias)</f>
        <v/>
      </c>
      <c r="F225" s="12">
        <f>IF(A225="","",E225-D225)</f>
        <v/>
      </c>
      <c r="G225" s="12">
        <f>IF(A225="","",IF(F225&lt;0,"Excedido",IF(F225&gt;=par_dias,"Saldo alto","Normal")))</f>
        <v/>
      </c>
    </row>
    <row r="226">
      <c r="A226" s="10" t="n"/>
      <c r="B226" s="10" t="n"/>
      <c r="C226" s="11" t="n"/>
      <c r="D226" s="10" t="n"/>
      <c r="E226" s="12">
        <f>IF(A226="","",(par_corte-C226)/365*par_dias)</f>
        <v/>
      </c>
      <c r="F226" s="12">
        <f>IF(A226="","",E226-D226)</f>
        <v/>
      </c>
      <c r="G226" s="12">
        <f>IF(A226="","",IF(F226&lt;0,"Excedido",IF(F226&gt;=par_dias,"Saldo alto","Normal")))</f>
        <v/>
      </c>
    </row>
    <row r="227">
      <c r="A227" s="10" t="n"/>
      <c r="B227" s="10" t="n"/>
      <c r="C227" s="11" t="n"/>
      <c r="D227" s="10" t="n"/>
      <c r="E227" s="12">
        <f>IF(A227="","",(par_corte-C227)/365*par_dias)</f>
        <v/>
      </c>
      <c r="F227" s="12">
        <f>IF(A227="","",E227-D227)</f>
        <v/>
      </c>
      <c r="G227" s="12">
        <f>IF(A227="","",IF(F227&lt;0,"Excedido",IF(F227&gt;=par_dias,"Saldo alto","Normal")))</f>
        <v/>
      </c>
    </row>
    <row r="228">
      <c r="A228" s="10" t="n"/>
      <c r="B228" s="10" t="n"/>
      <c r="C228" s="11" t="n"/>
      <c r="D228" s="10" t="n"/>
      <c r="E228" s="12">
        <f>IF(A228="","",(par_corte-C228)/365*par_dias)</f>
        <v/>
      </c>
      <c r="F228" s="12">
        <f>IF(A228="","",E228-D228)</f>
        <v/>
      </c>
      <c r="G228" s="12">
        <f>IF(A228="","",IF(F228&lt;0,"Excedido",IF(F228&gt;=par_dias,"Saldo alto","Normal")))</f>
        <v/>
      </c>
    </row>
    <row r="229">
      <c r="A229" s="10" t="n"/>
      <c r="B229" s="10" t="n"/>
      <c r="C229" s="11" t="n"/>
      <c r="D229" s="10" t="n"/>
      <c r="E229" s="12">
        <f>IF(A229="","",(par_corte-C229)/365*par_dias)</f>
        <v/>
      </c>
      <c r="F229" s="12">
        <f>IF(A229="","",E229-D229)</f>
        <v/>
      </c>
      <c r="G229" s="12">
        <f>IF(A229="","",IF(F229&lt;0,"Excedido",IF(F229&gt;=par_dias,"Saldo alto","Normal")))</f>
        <v/>
      </c>
    </row>
    <row r="230">
      <c r="A230" s="10" t="n"/>
      <c r="B230" s="10" t="n"/>
      <c r="C230" s="11" t="n"/>
      <c r="D230" s="10" t="n"/>
      <c r="E230" s="12">
        <f>IF(A230="","",(par_corte-C230)/365*par_dias)</f>
        <v/>
      </c>
      <c r="F230" s="12">
        <f>IF(A230="","",E230-D230)</f>
        <v/>
      </c>
      <c r="G230" s="12">
        <f>IF(A230="","",IF(F230&lt;0,"Excedido",IF(F230&gt;=par_dias,"Saldo alto","Normal")))</f>
        <v/>
      </c>
    </row>
    <row r="231">
      <c r="A231" s="10" t="n"/>
      <c r="B231" s="10" t="n"/>
      <c r="C231" s="11" t="n"/>
      <c r="D231" s="10" t="n"/>
      <c r="E231" s="12">
        <f>IF(A231="","",(par_corte-C231)/365*par_dias)</f>
        <v/>
      </c>
      <c r="F231" s="12">
        <f>IF(A231="","",E231-D231)</f>
        <v/>
      </c>
      <c r="G231" s="12">
        <f>IF(A231="","",IF(F231&lt;0,"Excedido",IF(F231&gt;=par_dias,"Saldo alto","Normal")))</f>
        <v/>
      </c>
    </row>
    <row r="232">
      <c r="A232" s="10" t="n"/>
      <c r="B232" s="10" t="n"/>
      <c r="C232" s="11" t="n"/>
      <c r="D232" s="10" t="n"/>
      <c r="E232" s="12">
        <f>IF(A232="","",(par_corte-C232)/365*par_dias)</f>
        <v/>
      </c>
      <c r="F232" s="12">
        <f>IF(A232="","",E232-D232)</f>
        <v/>
      </c>
      <c r="G232" s="12">
        <f>IF(A232="","",IF(F232&lt;0,"Excedido",IF(F232&gt;=par_dias,"Saldo alto","Normal")))</f>
        <v/>
      </c>
    </row>
    <row r="233">
      <c r="A233" s="10" t="n"/>
      <c r="B233" s="10" t="n"/>
      <c r="C233" s="11" t="n"/>
      <c r="D233" s="10" t="n"/>
      <c r="E233" s="12">
        <f>IF(A233="","",(par_corte-C233)/365*par_dias)</f>
        <v/>
      </c>
      <c r="F233" s="12">
        <f>IF(A233="","",E233-D233)</f>
        <v/>
      </c>
      <c r="G233" s="12">
        <f>IF(A233="","",IF(F233&lt;0,"Excedido",IF(F233&gt;=par_dias,"Saldo alto","Normal")))</f>
        <v/>
      </c>
    </row>
    <row r="234">
      <c r="A234" s="10" t="n"/>
      <c r="B234" s="10" t="n"/>
      <c r="C234" s="11" t="n"/>
      <c r="D234" s="10" t="n"/>
      <c r="E234" s="12">
        <f>IF(A234="","",(par_corte-C234)/365*par_dias)</f>
        <v/>
      </c>
      <c r="F234" s="12">
        <f>IF(A234="","",E234-D234)</f>
        <v/>
      </c>
      <c r="G234" s="12">
        <f>IF(A234="","",IF(F234&lt;0,"Excedido",IF(F234&gt;=par_dias,"Saldo alto","Normal")))</f>
        <v/>
      </c>
    </row>
    <row r="235">
      <c r="A235" s="10" t="n"/>
      <c r="B235" s="10" t="n"/>
      <c r="C235" s="11" t="n"/>
      <c r="D235" s="10" t="n"/>
      <c r="E235" s="12">
        <f>IF(A235="","",(par_corte-C235)/365*par_dias)</f>
        <v/>
      </c>
      <c r="F235" s="12">
        <f>IF(A235="","",E235-D235)</f>
        <v/>
      </c>
      <c r="G235" s="12">
        <f>IF(A235="","",IF(F235&lt;0,"Excedido",IF(F235&gt;=par_dias,"Saldo alto","Normal")))</f>
        <v/>
      </c>
    </row>
    <row r="236">
      <c r="A236" s="10" t="n"/>
      <c r="B236" s="10" t="n"/>
      <c r="C236" s="11" t="n"/>
      <c r="D236" s="10" t="n"/>
      <c r="E236" s="12">
        <f>IF(A236="","",(par_corte-C236)/365*par_dias)</f>
        <v/>
      </c>
      <c r="F236" s="12">
        <f>IF(A236="","",E236-D236)</f>
        <v/>
      </c>
      <c r="G236" s="12">
        <f>IF(A236="","",IF(F236&lt;0,"Excedido",IF(F236&gt;=par_dias,"Saldo alto","Normal")))</f>
        <v/>
      </c>
    </row>
    <row r="237">
      <c r="A237" s="10" t="n"/>
      <c r="B237" s="10" t="n"/>
      <c r="C237" s="11" t="n"/>
      <c r="D237" s="10" t="n"/>
      <c r="E237" s="12">
        <f>IF(A237="","",(par_corte-C237)/365*par_dias)</f>
        <v/>
      </c>
      <c r="F237" s="12">
        <f>IF(A237="","",E237-D237)</f>
        <v/>
      </c>
      <c r="G237" s="12">
        <f>IF(A237="","",IF(F237&lt;0,"Excedido",IF(F237&gt;=par_dias,"Saldo alto","Normal")))</f>
        <v/>
      </c>
    </row>
    <row r="238">
      <c r="A238" s="10" t="n"/>
      <c r="B238" s="10" t="n"/>
      <c r="C238" s="11" t="n"/>
      <c r="D238" s="10" t="n"/>
      <c r="E238" s="12">
        <f>IF(A238="","",(par_corte-C238)/365*par_dias)</f>
        <v/>
      </c>
      <c r="F238" s="12">
        <f>IF(A238="","",E238-D238)</f>
        <v/>
      </c>
      <c r="G238" s="12">
        <f>IF(A238="","",IF(F238&lt;0,"Excedido",IF(F238&gt;=par_dias,"Saldo alto","Normal")))</f>
        <v/>
      </c>
    </row>
    <row r="239">
      <c r="A239" s="10" t="n"/>
      <c r="B239" s="10" t="n"/>
      <c r="C239" s="11" t="n"/>
      <c r="D239" s="10" t="n"/>
      <c r="E239" s="12">
        <f>IF(A239="","",(par_corte-C239)/365*par_dias)</f>
        <v/>
      </c>
      <c r="F239" s="12">
        <f>IF(A239="","",E239-D239)</f>
        <v/>
      </c>
      <c r="G239" s="12">
        <f>IF(A239="","",IF(F239&lt;0,"Excedido",IF(F239&gt;=par_dias,"Saldo alto","Normal")))</f>
        <v/>
      </c>
    </row>
    <row r="240">
      <c r="A240" s="10" t="n"/>
      <c r="B240" s="10" t="n"/>
      <c r="C240" s="11" t="n"/>
      <c r="D240" s="10" t="n"/>
      <c r="E240" s="12">
        <f>IF(A240="","",(par_corte-C240)/365*par_dias)</f>
        <v/>
      </c>
      <c r="F240" s="12">
        <f>IF(A240="","",E240-D240)</f>
        <v/>
      </c>
      <c r="G240" s="12">
        <f>IF(A240="","",IF(F240&lt;0,"Excedido",IF(F240&gt;=par_dias,"Saldo alto","Normal")))</f>
        <v/>
      </c>
    </row>
    <row r="241">
      <c r="A241" s="10" t="n"/>
      <c r="B241" s="10" t="n"/>
      <c r="C241" s="11" t="n"/>
      <c r="D241" s="10" t="n"/>
      <c r="E241" s="12">
        <f>IF(A241="","",(par_corte-C241)/365*par_dias)</f>
        <v/>
      </c>
      <c r="F241" s="12">
        <f>IF(A241="","",E241-D241)</f>
        <v/>
      </c>
      <c r="G241" s="12">
        <f>IF(A241="","",IF(F241&lt;0,"Excedido",IF(F241&gt;=par_dias,"Saldo alto","Normal")))</f>
        <v/>
      </c>
    </row>
    <row r="242">
      <c r="A242" s="10" t="n"/>
      <c r="B242" s="10" t="n"/>
      <c r="C242" s="11" t="n"/>
      <c r="D242" s="10" t="n"/>
      <c r="E242" s="12">
        <f>IF(A242="","",(par_corte-C242)/365*par_dias)</f>
        <v/>
      </c>
      <c r="F242" s="12">
        <f>IF(A242="","",E242-D242)</f>
        <v/>
      </c>
      <c r="G242" s="12">
        <f>IF(A242="","",IF(F242&lt;0,"Excedido",IF(F242&gt;=par_dias,"Saldo alto","Normal")))</f>
        <v/>
      </c>
    </row>
    <row r="243">
      <c r="A243" s="10" t="n"/>
      <c r="B243" s="10" t="n"/>
      <c r="C243" s="11" t="n"/>
      <c r="D243" s="10" t="n"/>
      <c r="E243" s="12">
        <f>IF(A243="","",(par_corte-C243)/365*par_dias)</f>
        <v/>
      </c>
      <c r="F243" s="12">
        <f>IF(A243="","",E243-D243)</f>
        <v/>
      </c>
      <c r="G243" s="12">
        <f>IF(A243="","",IF(F243&lt;0,"Excedido",IF(F243&gt;=par_dias,"Saldo alto","Normal")))</f>
        <v/>
      </c>
    </row>
    <row r="244">
      <c r="A244" s="10" t="n"/>
      <c r="B244" s="10" t="n"/>
      <c r="C244" s="11" t="n"/>
      <c r="D244" s="10" t="n"/>
      <c r="E244" s="12">
        <f>IF(A244="","",(par_corte-C244)/365*par_dias)</f>
        <v/>
      </c>
      <c r="F244" s="12">
        <f>IF(A244="","",E244-D244)</f>
        <v/>
      </c>
      <c r="G244" s="12">
        <f>IF(A244="","",IF(F244&lt;0,"Excedido",IF(F244&gt;=par_dias,"Saldo alto","Normal")))</f>
        <v/>
      </c>
    </row>
    <row r="245">
      <c r="A245" s="10" t="n"/>
      <c r="B245" s="10" t="n"/>
      <c r="C245" s="11" t="n"/>
      <c r="D245" s="10" t="n"/>
      <c r="E245" s="12">
        <f>IF(A245="","",(par_corte-C245)/365*par_dias)</f>
        <v/>
      </c>
      <c r="F245" s="12">
        <f>IF(A245="","",E245-D245)</f>
        <v/>
      </c>
      <c r="G245" s="12">
        <f>IF(A245="","",IF(F245&lt;0,"Excedido",IF(F245&gt;=par_dias,"Saldo alto","Normal")))</f>
        <v/>
      </c>
    </row>
    <row r="246">
      <c r="A246" s="10" t="n"/>
      <c r="B246" s="10" t="n"/>
      <c r="C246" s="11" t="n"/>
      <c r="D246" s="10" t="n"/>
      <c r="E246" s="12">
        <f>IF(A246="","",(par_corte-C246)/365*par_dias)</f>
        <v/>
      </c>
      <c r="F246" s="12">
        <f>IF(A246="","",E246-D246)</f>
        <v/>
      </c>
      <c r="G246" s="12">
        <f>IF(A246="","",IF(F246&lt;0,"Excedido",IF(F246&gt;=par_dias,"Saldo alto","Normal")))</f>
        <v/>
      </c>
    </row>
    <row r="247">
      <c r="A247" s="10" t="n"/>
      <c r="B247" s="10" t="n"/>
      <c r="C247" s="11" t="n"/>
      <c r="D247" s="10" t="n"/>
      <c r="E247" s="12">
        <f>IF(A247="","",(par_corte-C247)/365*par_dias)</f>
        <v/>
      </c>
      <c r="F247" s="12">
        <f>IF(A247="","",E247-D247)</f>
        <v/>
      </c>
      <c r="G247" s="12">
        <f>IF(A247="","",IF(F247&lt;0,"Excedido",IF(F247&gt;=par_dias,"Saldo alto","Normal")))</f>
        <v/>
      </c>
    </row>
    <row r="248">
      <c r="A248" s="10" t="n"/>
      <c r="B248" s="10" t="n"/>
      <c r="C248" s="11" t="n"/>
      <c r="D248" s="10" t="n"/>
      <c r="E248" s="12">
        <f>IF(A248="","",(par_corte-C248)/365*par_dias)</f>
        <v/>
      </c>
      <c r="F248" s="12">
        <f>IF(A248="","",E248-D248)</f>
        <v/>
      </c>
      <c r="G248" s="12">
        <f>IF(A248="","",IF(F248&lt;0,"Excedido",IF(F248&gt;=par_dias,"Saldo alto","Normal")))</f>
        <v/>
      </c>
    </row>
    <row r="249">
      <c r="A249" s="10" t="n"/>
      <c r="B249" s="10" t="n"/>
      <c r="C249" s="11" t="n"/>
      <c r="D249" s="10" t="n"/>
      <c r="E249" s="12">
        <f>IF(A249="","",(par_corte-C249)/365*par_dias)</f>
        <v/>
      </c>
      <c r="F249" s="12">
        <f>IF(A249="","",E249-D249)</f>
        <v/>
      </c>
      <c r="G249" s="12">
        <f>IF(A249="","",IF(F249&lt;0,"Excedido",IF(F249&gt;=par_dias,"Saldo alto","Normal")))</f>
        <v/>
      </c>
    </row>
    <row r="250">
      <c r="A250" s="10" t="n"/>
      <c r="B250" s="10" t="n"/>
      <c r="C250" s="11" t="n"/>
      <c r="D250" s="10" t="n"/>
      <c r="E250" s="12">
        <f>IF(A250="","",(par_corte-C250)/365*par_dias)</f>
        <v/>
      </c>
      <c r="F250" s="12">
        <f>IF(A250="","",E250-D250)</f>
        <v/>
      </c>
      <c r="G250" s="12">
        <f>IF(A250="","",IF(F250&lt;0,"Excedido",IF(F250&gt;=par_dias,"Saldo alto","Normal")))</f>
        <v/>
      </c>
    </row>
    <row r="251">
      <c r="A251" s="10" t="n"/>
      <c r="B251" s="10" t="n"/>
      <c r="C251" s="11" t="n"/>
      <c r="D251" s="10" t="n"/>
      <c r="E251" s="12">
        <f>IF(A251="","",(par_corte-C251)/365*par_dias)</f>
        <v/>
      </c>
      <c r="F251" s="12">
        <f>IF(A251="","",E251-D251)</f>
        <v/>
      </c>
      <c r="G251" s="12">
        <f>IF(A251="","",IF(F251&lt;0,"Excedido",IF(F251&gt;=par_dias,"Saldo alto","Normal")))</f>
        <v/>
      </c>
    </row>
    <row r="252">
      <c r="A252" s="10" t="n"/>
      <c r="B252" s="10" t="n"/>
      <c r="C252" s="11" t="n"/>
      <c r="D252" s="10" t="n"/>
      <c r="E252" s="12">
        <f>IF(A252="","",(par_corte-C252)/365*par_dias)</f>
        <v/>
      </c>
      <c r="F252" s="12">
        <f>IF(A252="","",E252-D252)</f>
        <v/>
      </c>
      <c r="G252" s="12">
        <f>IF(A252="","",IF(F252&lt;0,"Excedido",IF(F252&gt;=par_dias,"Saldo alto","Normal")))</f>
        <v/>
      </c>
    </row>
    <row r="253">
      <c r="A253" s="10" t="n"/>
      <c r="B253" s="10" t="n"/>
      <c r="C253" s="11" t="n"/>
      <c r="D253" s="10" t="n"/>
      <c r="E253" s="12">
        <f>IF(A253="","",(par_corte-C253)/365*par_dias)</f>
        <v/>
      </c>
      <c r="F253" s="12">
        <f>IF(A253="","",E253-D253)</f>
        <v/>
      </c>
      <c r="G253" s="12">
        <f>IF(A253="","",IF(F253&lt;0,"Excedido",IF(F253&gt;=par_dias,"Saldo alto","Normal")))</f>
        <v/>
      </c>
    </row>
    <row r="254">
      <c r="A254" s="10" t="n"/>
      <c r="B254" s="10" t="n"/>
      <c r="C254" s="11" t="n"/>
      <c r="D254" s="10" t="n"/>
      <c r="E254" s="12">
        <f>IF(A254="","",(par_corte-C254)/365*par_dias)</f>
        <v/>
      </c>
      <c r="F254" s="12">
        <f>IF(A254="","",E254-D254)</f>
        <v/>
      </c>
      <c r="G254" s="12">
        <f>IF(A254="","",IF(F254&lt;0,"Excedido",IF(F254&gt;=par_dias,"Saldo alto","Normal")))</f>
        <v/>
      </c>
    </row>
    <row r="255">
      <c r="A255" s="10" t="n"/>
      <c r="B255" s="10" t="n"/>
      <c r="C255" s="11" t="n"/>
      <c r="D255" s="10" t="n"/>
      <c r="E255" s="12">
        <f>IF(A255="","",(par_corte-C255)/365*par_dias)</f>
        <v/>
      </c>
      <c r="F255" s="12">
        <f>IF(A255="","",E255-D255)</f>
        <v/>
      </c>
      <c r="G255" s="12">
        <f>IF(A255="","",IF(F255&lt;0,"Excedido",IF(F255&gt;=par_dias,"Saldo alto","Normal")))</f>
        <v/>
      </c>
    </row>
    <row r="256">
      <c r="A256" s="10" t="n"/>
      <c r="B256" s="10" t="n"/>
      <c r="C256" s="11" t="n"/>
      <c r="D256" s="10" t="n"/>
      <c r="E256" s="12">
        <f>IF(A256="","",(par_corte-C256)/365*par_dias)</f>
        <v/>
      </c>
      <c r="F256" s="12">
        <f>IF(A256="","",E256-D256)</f>
        <v/>
      </c>
      <c r="G256" s="12">
        <f>IF(A256="","",IF(F256&lt;0,"Excedido",IF(F256&gt;=par_dias,"Saldo alto","Normal")))</f>
        <v/>
      </c>
    </row>
    <row r="257">
      <c r="A257" s="10" t="n"/>
      <c r="B257" s="10" t="n"/>
      <c r="C257" s="11" t="n"/>
      <c r="D257" s="10" t="n"/>
      <c r="E257" s="12">
        <f>IF(A257="","",(par_corte-C257)/365*par_dias)</f>
        <v/>
      </c>
      <c r="F257" s="12">
        <f>IF(A257="","",E257-D257)</f>
        <v/>
      </c>
      <c r="G257" s="12">
        <f>IF(A257="","",IF(F257&lt;0,"Excedido",IF(F257&gt;=par_dias,"Saldo alto","Normal")))</f>
        <v/>
      </c>
    </row>
    <row r="258">
      <c r="A258" s="10" t="n"/>
      <c r="B258" s="10" t="n"/>
      <c r="C258" s="11" t="n"/>
      <c r="D258" s="10" t="n"/>
      <c r="E258" s="12">
        <f>IF(A258="","",(par_corte-C258)/365*par_dias)</f>
        <v/>
      </c>
      <c r="F258" s="12">
        <f>IF(A258="","",E258-D258)</f>
        <v/>
      </c>
      <c r="G258" s="12">
        <f>IF(A258="","",IF(F258&lt;0,"Excedido",IF(F258&gt;=par_dias,"Saldo alto","Normal")))</f>
        <v/>
      </c>
    </row>
    <row r="259">
      <c r="A259" s="10" t="n"/>
      <c r="B259" s="10" t="n"/>
      <c r="C259" s="11" t="n"/>
      <c r="D259" s="10" t="n"/>
      <c r="E259" s="12">
        <f>IF(A259="","",(par_corte-C259)/365*par_dias)</f>
        <v/>
      </c>
      <c r="F259" s="12">
        <f>IF(A259="","",E259-D259)</f>
        <v/>
      </c>
      <c r="G259" s="12">
        <f>IF(A259="","",IF(F259&lt;0,"Excedido",IF(F259&gt;=par_dias,"Saldo alto","Normal")))</f>
        <v/>
      </c>
    </row>
    <row r="260">
      <c r="A260" s="10" t="n"/>
      <c r="B260" s="10" t="n"/>
      <c r="C260" s="11" t="n"/>
      <c r="D260" s="10" t="n"/>
      <c r="E260" s="12">
        <f>IF(A260="","",(par_corte-C260)/365*par_dias)</f>
        <v/>
      </c>
      <c r="F260" s="12">
        <f>IF(A260="","",E260-D260)</f>
        <v/>
      </c>
      <c r="G260" s="12">
        <f>IF(A260="","",IF(F260&lt;0,"Excedido",IF(F260&gt;=par_dias,"Saldo alto","Normal")))</f>
        <v/>
      </c>
    </row>
    <row r="261">
      <c r="A261" s="10" t="n"/>
      <c r="B261" s="10" t="n"/>
      <c r="C261" s="11" t="n"/>
      <c r="D261" s="10" t="n"/>
      <c r="E261" s="12">
        <f>IF(A261="","",(par_corte-C261)/365*par_dias)</f>
        <v/>
      </c>
      <c r="F261" s="12">
        <f>IF(A261="","",E261-D261)</f>
        <v/>
      </c>
      <c r="G261" s="12">
        <f>IF(A261="","",IF(F261&lt;0,"Excedido",IF(F261&gt;=par_dias,"Saldo alto","Normal")))</f>
        <v/>
      </c>
    </row>
    <row r="262">
      <c r="A262" s="10" t="n"/>
      <c r="B262" s="10" t="n"/>
      <c r="C262" s="11" t="n"/>
      <c r="D262" s="10" t="n"/>
      <c r="E262" s="12">
        <f>IF(A262="","",(par_corte-C262)/365*par_dias)</f>
        <v/>
      </c>
      <c r="F262" s="12">
        <f>IF(A262="","",E262-D262)</f>
        <v/>
      </c>
      <c r="G262" s="12">
        <f>IF(A262="","",IF(F262&lt;0,"Excedido",IF(F262&gt;=par_dias,"Saldo alto","Normal")))</f>
        <v/>
      </c>
    </row>
    <row r="263">
      <c r="A263" s="10" t="n"/>
      <c r="B263" s="10" t="n"/>
      <c r="C263" s="11" t="n"/>
      <c r="D263" s="10" t="n"/>
      <c r="E263" s="12">
        <f>IF(A263="","",(par_corte-C263)/365*par_dias)</f>
        <v/>
      </c>
      <c r="F263" s="12">
        <f>IF(A263="","",E263-D263)</f>
        <v/>
      </c>
      <c r="G263" s="12">
        <f>IF(A263="","",IF(F263&lt;0,"Excedido",IF(F263&gt;=par_dias,"Saldo alto","Normal")))</f>
        <v/>
      </c>
    </row>
    <row r="264">
      <c r="A264" s="10" t="n"/>
      <c r="B264" s="10" t="n"/>
      <c r="C264" s="11" t="n"/>
      <c r="D264" s="10" t="n"/>
      <c r="E264" s="12">
        <f>IF(A264="","",(par_corte-C264)/365*par_dias)</f>
        <v/>
      </c>
      <c r="F264" s="12">
        <f>IF(A264="","",E264-D264)</f>
        <v/>
      </c>
      <c r="G264" s="12">
        <f>IF(A264="","",IF(F264&lt;0,"Excedido",IF(F264&gt;=par_dias,"Saldo alto","Normal")))</f>
        <v/>
      </c>
    </row>
    <row r="265">
      <c r="A265" s="10" t="n"/>
      <c r="B265" s="10" t="n"/>
      <c r="C265" s="11" t="n"/>
      <c r="D265" s="10" t="n"/>
      <c r="E265" s="12">
        <f>IF(A265="","",(par_corte-C265)/365*par_dias)</f>
        <v/>
      </c>
      <c r="F265" s="12">
        <f>IF(A265="","",E265-D265)</f>
        <v/>
      </c>
      <c r="G265" s="12">
        <f>IF(A265="","",IF(F265&lt;0,"Excedido",IF(F265&gt;=par_dias,"Saldo alto","Normal")))</f>
        <v/>
      </c>
    </row>
    <row r="266">
      <c r="A266" s="10" t="n"/>
      <c r="B266" s="10" t="n"/>
      <c r="C266" s="11" t="n"/>
      <c r="D266" s="10" t="n"/>
      <c r="E266" s="12">
        <f>IF(A266="","",(par_corte-C266)/365*par_dias)</f>
        <v/>
      </c>
      <c r="F266" s="12">
        <f>IF(A266="","",E266-D266)</f>
        <v/>
      </c>
      <c r="G266" s="12">
        <f>IF(A266="","",IF(F266&lt;0,"Excedido",IF(F266&gt;=par_dias,"Saldo alto","Normal")))</f>
        <v/>
      </c>
    </row>
    <row r="267">
      <c r="A267" s="10" t="n"/>
      <c r="B267" s="10" t="n"/>
      <c r="C267" s="11" t="n"/>
      <c r="D267" s="10" t="n"/>
      <c r="E267" s="12">
        <f>IF(A267="","",(par_corte-C267)/365*par_dias)</f>
        <v/>
      </c>
      <c r="F267" s="12">
        <f>IF(A267="","",E267-D267)</f>
        <v/>
      </c>
      <c r="G267" s="12">
        <f>IF(A267="","",IF(F267&lt;0,"Excedido",IF(F267&gt;=par_dias,"Saldo alto","Normal")))</f>
        <v/>
      </c>
    </row>
    <row r="268">
      <c r="A268" s="10" t="n"/>
      <c r="B268" s="10" t="n"/>
      <c r="C268" s="11" t="n"/>
      <c r="D268" s="10" t="n"/>
      <c r="E268" s="12">
        <f>IF(A268="","",(par_corte-C268)/365*par_dias)</f>
        <v/>
      </c>
      <c r="F268" s="12">
        <f>IF(A268="","",E268-D268)</f>
        <v/>
      </c>
      <c r="G268" s="12">
        <f>IF(A268="","",IF(F268&lt;0,"Excedido",IF(F268&gt;=par_dias,"Saldo alto","Normal")))</f>
        <v/>
      </c>
    </row>
    <row r="269">
      <c r="A269" s="10" t="n"/>
      <c r="B269" s="10" t="n"/>
      <c r="C269" s="11" t="n"/>
      <c r="D269" s="10" t="n"/>
      <c r="E269" s="12">
        <f>IF(A269="","",(par_corte-C269)/365*par_dias)</f>
        <v/>
      </c>
      <c r="F269" s="12">
        <f>IF(A269="","",E269-D269)</f>
        <v/>
      </c>
      <c r="G269" s="12">
        <f>IF(A269="","",IF(F269&lt;0,"Excedido",IF(F269&gt;=par_dias,"Saldo alto","Normal")))</f>
        <v/>
      </c>
    </row>
    <row r="270">
      <c r="A270" s="10" t="n"/>
      <c r="B270" s="10" t="n"/>
      <c r="C270" s="11" t="n"/>
      <c r="D270" s="10" t="n"/>
      <c r="E270" s="12">
        <f>IF(A270="","",(par_corte-C270)/365*par_dias)</f>
        <v/>
      </c>
      <c r="F270" s="12">
        <f>IF(A270="","",E270-D270)</f>
        <v/>
      </c>
      <c r="G270" s="12">
        <f>IF(A270="","",IF(F270&lt;0,"Excedido",IF(F270&gt;=par_dias,"Saldo alto","Normal")))</f>
        <v/>
      </c>
    </row>
    <row r="271">
      <c r="A271" s="10" t="n"/>
      <c r="B271" s="10" t="n"/>
      <c r="C271" s="11" t="n"/>
      <c r="D271" s="10" t="n"/>
      <c r="E271" s="12">
        <f>IF(A271="","",(par_corte-C271)/365*par_dias)</f>
        <v/>
      </c>
      <c r="F271" s="12">
        <f>IF(A271="","",E271-D271)</f>
        <v/>
      </c>
      <c r="G271" s="12">
        <f>IF(A271="","",IF(F271&lt;0,"Excedido",IF(F271&gt;=par_dias,"Saldo alto","Normal")))</f>
        <v/>
      </c>
    </row>
    <row r="272">
      <c r="A272" s="10" t="n"/>
      <c r="B272" s="10" t="n"/>
      <c r="C272" s="11" t="n"/>
      <c r="D272" s="10" t="n"/>
      <c r="E272" s="12">
        <f>IF(A272="","",(par_corte-C272)/365*par_dias)</f>
        <v/>
      </c>
      <c r="F272" s="12">
        <f>IF(A272="","",E272-D272)</f>
        <v/>
      </c>
      <c r="G272" s="12">
        <f>IF(A272="","",IF(F272&lt;0,"Excedido",IF(F272&gt;=par_dias,"Saldo alto","Normal")))</f>
        <v/>
      </c>
    </row>
    <row r="273">
      <c r="A273" s="10" t="n"/>
      <c r="B273" s="10" t="n"/>
      <c r="C273" s="11" t="n"/>
      <c r="D273" s="10" t="n"/>
      <c r="E273" s="12">
        <f>IF(A273="","",(par_corte-C273)/365*par_dias)</f>
        <v/>
      </c>
      <c r="F273" s="12">
        <f>IF(A273="","",E273-D273)</f>
        <v/>
      </c>
      <c r="G273" s="12">
        <f>IF(A273="","",IF(F273&lt;0,"Excedido",IF(F273&gt;=par_dias,"Saldo alto","Normal")))</f>
        <v/>
      </c>
    </row>
    <row r="274">
      <c r="A274" s="10" t="n"/>
      <c r="B274" s="10" t="n"/>
      <c r="C274" s="11" t="n"/>
      <c r="D274" s="10" t="n"/>
      <c r="E274" s="12">
        <f>IF(A274="","",(par_corte-C274)/365*par_dias)</f>
        <v/>
      </c>
      <c r="F274" s="12">
        <f>IF(A274="","",E274-D274)</f>
        <v/>
      </c>
      <c r="G274" s="12">
        <f>IF(A274="","",IF(F274&lt;0,"Excedido",IF(F274&gt;=par_dias,"Saldo alto","Normal")))</f>
        <v/>
      </c>
    </row>
    <row r="275">
      <c r="A275" s="10" t="n"/>
      <c r="B275" s="10" t="n"/>
      <c r="C275" s="11" t="n"/>
      <c r="D275" s="10" t="n"/>
      <c r="E275" s="12">
        <f>IF(A275="","",(par_corte-C275)/365*par_dias)</f>
        <v/>
      </c>
      <c r="F275" s="12">
        <f>IF(A275="","",E275-D275)</f>
        <v/>
      </c>
      <c r="G275" s="12">
        <f>IF(A275="","",IF(F275&lt;0,"Excedido",IF(F275&gt;=par_dias,"Saldo alto","Normal")))</f>
        <v/>
      </c>
    </row>
    <row r="276">
      <c r="A276" s="10" t="n"/>
      <c r="B276" s="10" t="n"/>
      <c r="C276" s="11" t="n"/>
      <c r="D276" s="10" t="n"/>
      <c r="E276" s="12">
        <f>IF(A276="","",(par_corte-C276)/365*par_dias)</f>
        <v/>
      </c>
      <c r="F276" s="12">
        <f>IF(A276="","",E276-D276)</f>
        <v/>
      </c>
      <c r="G276" s="12">
        <f>IF(A276="","",IF(F276&lt;0,"Excedido",IF(F276&gt;=par_dias,"Saldo alto","Normal")))</f>
        <v/>
      </c>
    </row>
    <row r="277">
      <c r="A277" s="10" t="n"/>
      <c r="B277" s="10" t="n"/>
      <c r="C277" s="11" t="n"/>
      <c r="D277" s="10" t="n"/>
      <c r="E277" s="12">
        <f>IF(A277="","",(par_corte-C277)/365*par_dias)</f>
        <v/>
      </c>
      <c r="F277" s="12">
        <f>IF(A277="","",E277-D277)</f>
        <v/>
      </c>
      <c r="G277" s="12">
        <f>IF(A277="","",IF(F277&lt;0,"Excedido",IF(F277&gt;=par_dias,"Saldo alto","Normal")))</f>
        <v/>
      </c>
    </row>
    <row r="278">
      <c r="A278" s="10" t="n"/>
      <c r="B278" s="10" t="n"/>
      <c r="C278" s="11" t="n"/>
      <c r="D278" s="10" t="n"/>
      <c r="E278" s="12">
        <f>IF(A278="","",(par_corte-C278)/365*par_dias)</f>
        <v/>
      </c>
      <c r="F278" s="12">
        <f>IF(A278="","",E278-D278)</f>
        <v/>
      </c>
      <c r="G278" s="12">
        <f>IF(A278="","",IF(F278&lt;0,"Excedido",IF(F278&gt;=par_dias,"Saldo alto","Normal")))</f>
        <v/>
      </c>
    </row>
    <row r="279">
      <c r="A279" s="10" t="n"/>
      <c r="B279" s="10" t="n"/>
      <c r="C279" s="11" t="n"/>
      <c r="D279" s="10" t="n"/>
      <c r="E279" s="12">
        <f>IF(A279="","",(par_corte-C279)/365*par_dias)</f>
        <v/>
      </c>
      <c r="F279" s="12">
        <f>IF(A279="","",E279-D279)</f>
        <v/>
      </c>
      <c r="G279" s="12">
        <f>IF(A279="","",IF(F279&lt;0,"Excedido",IF(F279&gt;=par_dias,"Saldo alto","Normal")))</f>
        <v/>
      </c>
    </row>
    <row r="280">
      <c r="A280" s="10" t="n"/>
      <c r="B280" s="10" t="n"/>
      <c r="C280" s="11" t="n"/>
      <c r="D280" s="10" t="n"/>
      <c r="E280" s="12">
        <f>IF(A280="","",(par_corte-C280)/365*par_dias)</f>
        <v/>
      </c>
      <c r="F280" s="12">
        <f>IF(A280="","",E280-D280)</f>
        <v/>
      </c>
      <c r="G280" s="12">
        <f>IF(A280="","",IF(F280&lt;0,"Excedido",IF(F280&gt;=par_dias,"Saldo alto","Normal")))</f>
        <v/>
      </c>
    </row>
    <row r="281">
      <c r="A281" s="10" t="n"/>
      <c r="B281" s="10" t="n"/>
      <c r="C281" s="11" t="n"/>
      <c r="D281" s="10" t="n"/>
      <c r="E281" s="12">
        <f>IF(A281="","",(par_corte-C281)/365*par_dias)</f>
        <v/>
      </c>
      <c r="F281" s="12">
        <f>IF(A281="","",E281-D281)</f>
        <v/>
      </c>
      <c r="G281" s="12">
        <f>IF(A281="","",IF(F281&lt;0,"Excedido",IF(F281&gt;=par_dias,"Saldo alto","Normal")))</f>
        <v/>
      </c>
    </row>
    <row r="282">
      <c r="A282" s="10" t="n"/>
      <c r="B282" s="10" t="n"/>
      <c r="C282" s="11" t="n"/>
      <c r="D282" s="10" t="n"/>
      <c r="E282" s="12">
        <f>IF(A282="","",(par_corte-C282)/365*par_dias)</f>
        <v/>
      </c>
      <c r="F282" s="12">
        <f>IF(A282="","",E282-D282)</f>
        <v/>
      </c>
      <c r="G282" s="12">
        <f>IF(A282="","",IF(F282&lt;0,"Excedido",IF(F282&gt;=par_dias,"Saldo alto","Normal")))</f>
        <v/>
      </c>
    </row>
    <row r="283">
      <c r="A283" s="10" t="n"/>
      <c r="B283" s="10" t="n"/>
      <c r="C283" s="11" t="n"/>
      <c r="D283" s="10" t="n"/>
      <c r="E283" s="12">
        <f>IF(A283="","",(par_corte-C283)/365*par_dias)</f>
        <v/>
      </c>
      <c r="F283" s="12">
        <f>IF(A283="","",E283-D283)</f>
        <v/>
      </c>
      <c r="G283" s="12">
        <f>IF(A283="","",IF(F283&lt;0,"Excedido",IF(F283&gt;=par_dias,"Saldo alto","Normal")))</f>
        <v/>
      </c>
    </row>
    <row r="284">
      <c r="A284" s="10" t="n"/>
      <c r="B284" s="10" t="n"/>
      <c r="C284" s="11" t="n"/>
      <c r="D284" s="10" t="n"/>
      <c r="E284" s="12">
        <f>IF(A284="","",(par_corte-C284)/365*par_dias)</f>
        <v/>
      </c>
      <c r="F284" s="12">
        <f>IF(A284="","",E284-D284)</f>
        <v/>
      </c>
      <c r="G284" s="12">
        <f>IF(A284="","",IF(F284&lt;0,"Excedido",IF(F284&gt;=par_dias,"Saldo alto","Normal")))</f>
        <v/>
      </c>
    </row>
    <row r="285">
      <c r="A285" s="10" t="n"/>
      <c r="B285" s="10" t="n"/>
      <c r="C285" s="11" t="n"/>
      <c r="D285" s="10" t="n"/>
      <c r="E285" s="12">
        <f>IF(A285="","",(par_corte-C285)/365*par_dias)</f>
        <v/>
      </c>
      <c r="F285" s="12">
        <f>IF(A285="","",E285-D285)</f>
        <v/>
      </c>
      <c r="G285" s="12">
        <f>IF(A285="","",IF(F285&lt;0,"Excedido",IF(F285&gt;=par_dias,"Saldo alto","Normal")))</f>
        <v/>
      </c>
    </row>
    <row r="286">
      <c r="A286" s="10" t="n"/>
      <c r="B286" s="10" t="n"/>
      <c r="C286" s="11" t="n"/>
      <c r="D286" s="10" t="n"/>
      <c r="E286" s="12">
        <f>IF(A286="","",(par_corte-C286)/365*par_dias)</f>
        <v/>
      </c>
      <c r="F286" s="12">
        <f>IF(A286="","",E286-D286)</f>
        <v/>
      </c>
      <c r="G286" s="12">
        <f>IF(A286="","",IF(F286&lt;0,"Excedido",IF(F286&gt;=par_dias,"Saldo alto","Normal")))</f>
        <v/>
      </c>
    </row>
    <row r="287">
      <c r="A287" s="10" t="n"/>
      <c r="B287" s="10" t="n"/>
      <c r="C287" s="11" t="n"/>
      <c r="D287" s="10" t="n"/>
      <c r="E287" s="12">
        <f>IF(A287="","",(par_corte-C287)/365*par_dias)</f>
        <v/>
      </c>
      <c r="F287" s="12">
        <f>IF(A287="","",E287-D287)</f>
        <v/>
      </c>
      <c r="G287" s="12">
        <f>IF(A287="","",IF(F287&lt;0,"Excedido",IF(F287&gt;=par_dias,"Saldo alto","Normal")))</f>
        <v/>
      </c>
    </row>
    <row r="288">
      <c r="A288" s="10" t="n"/>
      <c r="B288" s="10" t="n"/>
      <c r="C288" s="11" t="n"/>
      <c r="D288" s="10" t="n"/>
      <c r="E288" s="12">
        <f>IF(A288="","",(par_corte-C288)/365*par_dias)</f>
        <v/>
      </c>
      <c r="F288" s="12">
        <f>IF(A288="","",E288-D288)</f>
        <v/>
      </c>
      <c r="G288" s="12">
        <f>IF(A288="","",IF(F288&lt;0,"Excedido",IF(F288&gt;=par_dias,"Saldo alto","Normal")))</f>
        <v/>
      </c>
    </row>
    <row r="289">
      <c r="A289" s="10" t="n"/>
      <c r="B289" s="10" t="n"/>
      <c r="C289" s="11" t="n"/>
      <c r="D289" s="10" t="n"/>
      <c r="E289" s="12">
        <f>IF(A289="","",(par_corte-C289)/365*par_dias)</f>
        <v/>
      </c>
      <c r="F289" s="12">
        <f>IF(A289="","",E289-D289)</f>
        <v/>
      </c>
      <c r="G289" s="12">
        <f>IF(A289="","",IF(F289&lt;0,"Excedido",IF(F289&gt;=par_dias,"Saldo alto","Normal")))</f>
        <v/>
      </c>
    </row>
    <row r="290">
      <c r="A290" s="10" t="n"/>
      <c r="B290" s="10" t="n"/>
      <c r="C290" s="11" t="n"/>
      <c r="D290" s="10" t="n"/>
      <c r="E290" s="12">
        <f>IF(A290="","",(par_corte-C290)/365*par_dias)</f>
        <v/>
      </c>
      <c r="F290" s="12">
        <f>IF(A290="","",E290-D290)</f>
        <v/>
      </c>
      <c r="G290" s="12">
        <f>IF(A290="","",IF(F290&lt;0,"Excedido",IF(F290&gt;=par_dias,"Saldo alto","Normal")))</f>
        <v/>
      </c>
    </row>
    <row r="291">
      <c r="A291" s="10" t="n"/>
      <c r="B291" s="10" t="n"/>
      <c r="C291" s="11" t="n"/>
      <c r="D291" s="10" t="n"/>
      <c r="E291" s="12">
        <f>IF(A291="","",(par_corte-C291)/365*par_dias)</f>
        <v/>
      </c>
      <c r="F291" s="12">
        <f>IF(A291="","",E291-D291)</f>
        <v/>
      </c>
      <c r="G291" s="12">
        <f>IF(A291="","",IF(F291&lt;0,"Excedido",IF(F291&gt;=par_dias,"Saldo alto","Normal")))</f>
        <v/>
      </c>
    </row>
    <row r="292">
      <c r="A292" s="10" t="n"/>
      <c r="B292" s="10" t="n"/>
      <c r="C292" s="11" t="n"/>
      <c r="D292" s="10" t="n"/>
      <c r="E292" s="12">
        <f>IF(A292="","",(par_corte-C292)/365*par_dias)</f>
        <v/>
      </c>
      <c r="F292" s="12">
        <f>IF(A292="","",E292-D292)</f>
        <v/>
      </c>
      <c r="G292" s="12">
        <f>IF(A292="","",IF(F292&lt;0,"Excedido",IF(F292&gt;=par_dias,"Saldo alto","Normal")))</f>
        <v/>
      </c>
    </row>
    <row r="293">
      <c r="A293" s="10" t="n"/>
      <c r="B293" s="10" t="n"/>
      <c r="C293" s="11" t="n"/>
      <c r="D293" s="10" t="n"/>
      <c r="E293" s="12">
        <f>IF(A293="","",(par_corte-C293)/365*par_dias)</f>
        <v/>
      </c>
      <c r="F293" s="12">
        <f>IF(A293="","",E293-D293)</f>
        <v/>
      </c>
      <c r="G293" s="12">
        <f>IF(A293="","",IF(F293&lt;0,"Excedido",IF(F293&gt;=par_dias,"Saldo alto","Normal")))</f>
        <v/>
      </c>
    </row>
    <row r="294">
      <c r="A294" s="10" t="n"/>
      <c r="B294" s="10" t="n"/>
      <c r="C294" s="11" t="n"/>
      <c r="D294" s="10" t="n"/>
      <c r="E294" s="12">
        <f>IF(A294="","",(par_corte-C294)/365*par_dias)</f>
        <v/>
      </c>
      <c r="F294" s="12">
        <f>IF(A294="","",E294-D294)</f>
        <v/>
      </c>
      <c r="G294" s="12">
        <f>IF(A294="","",IF(F294&lt;0,"Excedido",IF(F294&gt;=par_dias,"Saldo alto","Normal")))</f>
        <v/>
      </c>
    </row>
    <row r="295">
      <c r="A295" s="10" t="n"/>
      <c r="B295" s="10" t="n"/>
      <c r="C295" s="11" t="n"/>
      <c r="D295" s="10" t="n"/>
      <c r="E295" s="12">
        <f>IF(A295="","",(par_corte-C295)/365*par_dias)</f>
        <v/>
      </c>
      <c r="F295" s="12">
        <f>IF(A295="","",E295-D295)</f>
        <v/>
      </c>
      <c r="G295" s="12">
        <f>IF(A295="","",IF(F295&lt;0,"Excedido",IF(F295&gt;=par_dias,"Saldo alto","Normal")))</f>
        <v/>
      </c>
    </row>
    <row r="296">
      <c r="A296" s="10" t="n"/>
      <c r="B296" s="10" t="n"/>
      <c r="C296" s="11" t="n"/>
      <c r="D296" s="10" t="n"/>
      <c r="E296" s="12">
        <f>IF(A296="","",(par_corte-C296)/365*par_dias)</f>
        <v/>
      </c>
      <c r="F296" s="12">
        <f>IF(A296="","",E296-D296)</f>
        <v/>
      </c>
      <c r="G296" s="12">
        <f>IF(A296="","",IF(F296&lt;0,"Excedido",IF(F296&gt;=par_dias,"Saldo alto","Normal")))</f>
        <v/>
      </c>
    </row>
    <row r="297">
      <c r="A297" s="10" t="n"/>
      <c r="B297" s="10" t="n"/>
      <c r="C297" s="11" t="n"/>
      <c r="D297" s="10" t="n"/>
      <c r="E297" s="12">
        <f>IF(A297="","",(par_corte-C297)/365*par_dias)</f>
        <v/>
      </c>
      <c r="F297" s="12">
        <f>IF(A297="","",E297-D297)</f>
        <v/>
      </c>
      <c r="G297" s="12">
        <f>IF(A297="","",IF(F297&lt;0,"Excedido",IF(F297&gt;=par_dias,"Saldo alto","Normal")))</f>
        <v/>
      </c>
    </row>
    <row r="298">
      <c r="A298" s="10" t="n"/>
      <c r="B298" s="10" t="n"/>
      <c r="C298" s="11" t="n"/>
      <c r="D298" s="10" t="n"/>
      <c r="E298" s="12">
        <f>IF(A298="","",(par_corte-C298)/365*par_dias)</f>
        <v/>
      </c>
      <c r="F298" s="12">
        <f>IF(A298="","",E298-D298)</f>
        <v/>
      </c>
      <c r="G298" s="12">
        <f>IF(A298="","",IF(F298&lt;0,"Excedido",IF(F298&gt;=par_dias,"Saldo alto","Normal")))</f>
        <v/>
      </c>
    </row>
    <row r="299">
      <c r="A299" s="10" t="n"/>
      <c r="B299" s="10" t="n"/>
      <c r="C299" s="11" t="n"/>
      <c r="D299" s="10" t="n"/>
      <c r="E299" s="12">
        <f>IF(A299="","",(par_corte-C299)/365*par_dias)</f>
        <v/>
      </c>
      <c r="F299" s="12">
        <f>IF(A299="","",E299-D299)</f>
        <v/>
      </c>
      <c r="G299" s="12">
        <f>IF(A299="","",IF(F299&lt;0,"Excedido",IF(F299&gt;=par_dias,"Saldo alto","Normal")))</f>
        <v/>
      </c>
    </row>
    <row r="300">
      <c r="A300" s="10" t="n"/>
      <c r="B300" s="10" t="n"/>
      <c r="C300" s="11" t="n"/>
      <c r="D300" s="10" t="n"/>
      <c r="E300" s="12">
        <f>IF(A300="","",(par_corte-C300)/365*par_dias)</f>
        <v/>
      </c>
      <c r="F300" s="12">
        <f>IF(A300="","",E300-D300)</f>
        <v/>
      </c>
      <c r="G300" s="12">
        <f>IF(A300="","",IF(F300&lt;0,"Excedido",IF(F300&gt;=par_dias,"Saldo alto","Normal")))</f>
        <v/>
      </c>
    </row>
    <row r="301">
      <c r="A301" s="10" t="n"/>
      <c r="B301" s="10" t="n"/>
      <c r="C301" s="11" t="n"/>
      <c r="D301" s="10" t="n"/>
      <c r="E301" s="12">
        <f>IF(A301="","",(par_corte-C301)/365*par_dias)</f>
        <v/>
      </c>
      <c r="F301" s="12">
        <f>IF(A301="","",E301-D301)</f>
        <v/>
      </c>
      <c r="G301" s="12">
        <f>IF(A301="","",IF(F301&lt;0,"Excedido",IF(F301&gt;=par_dias,"Saldo alto","Normal")))</f>
        <v/>
      </c>
    </row>
    <row r="302">
      <c r="A302" s="10" t="n"/>
      <c r="B302" s="10" t="n"/>
      <c r="C302" s="11" t="n"/>
      <c r="D302" s="10" t="n"/>
      <c r="E302" s="12">
        <f>IF(A302="","",(par_corte-C302)/365*par_dias)</f>
        <v/>
      </c>
      <c r="F302" s="12">
        <f>IF(A302="","",E302-D302)</f>
        <v/>
      </c>
      <c r="G302" s="12">
        <f>IF(A302="","",IF(F302&lt;0,"Excedido",IF(F302&gt;=par_dias,"Saldo alto","Normal")))</f>
        <v/>
      </c>
    </row>
    <row r="303">
      <c r="A303" s="10" t="n"/>
      <c r="B303" s="10" t="n"/>
      <c r="C303" s="11" t="n"/>
      <c r="D303" s="10" t="n"/>
      <c r="E303" s="12">
        <f>IF(A303="","",(par_corte-C303)/365*par_dias)</f>
        <v/>
      </c>
      <c r="F303" s="12">
        <f>IF(A303="","",E303-D303)</f>
        <v/>
      </c>
      <c r="G303" s="12">
        <f>IF(A303="","",IF(F303&lt;0,"Excedido",IF(F303&gt;=par_dias,"Saldo alto","Normal")))</f>
        <v/>
      </c>
    </row>
    <row r="304">
      <c r="A304" s="10" t="n"/>
      <c r="B304" s="10" t="n"/>
      <c r="C304" s="11" t="n"/>
      <c r="D304" s="10" t="n"/>
      <c r="E304" s="12">
        <f>IF(A304="","",(par_corte-C304)/365*par_dias)</f>
        <v/>
      </c>
      <c r="F304" s="12">
        <f>IF(A304="","",E304-D304)</f>
        <v/>
      </c>
      <c r="G304" s="12">
        <f>IF(A304="","",IF(F304&lt;0,"Excedido",IF(F304&gt;=par_dias,"Saldo alto","Normal")))</f>
        <v/>
      </c>
    </row>
  </sheetData>
  <autoFilter ref="A4:G304"/>
  <conditionalFormatting sqref="G5:G304">
    <cfRule type="expression" priority="1" dxfId="0">
      <formula>$G5="Excedido"</formula>
    </cfRule>
    <cfRule type="expression" priority="2" dxfId="1">
      <formula>$G5="Saldo alto"</formula>
    </cfRule>
    <cfRule type="expression" priority="3" dxfId="2">
      <formula>$G5="Normal"</formula>
    </cfRule>
  </conditionalFormatting>
  <dataValidations count="3">
    <dataValidation sqref="B5:B304" showDropDown="0" showInputMessage="0" showErrorMessage="1" allowBlank="1" errorTitle="Dato no válido" error="Elige un valor de la lista (se edita en la hoja Configuración)." type="list" errorStyle="stop">
      <formula1>lst_areas</formula1>
    </dataValidation>
    <dataValidation sqref="C5:C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vacaciones y permisos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Empleados</t>
        </is>
      </c>
      <c r="B4" s="13" t="inlineStr">
        <is>
          <t>Días ganados (total)</t>
        </is>
      </c>
      <c r="C4" s="13" t="inlineStr">
        <is>
          <t>Días tomados (total)</t>
        </is>
      </c>
      <c r="D4" s="13" t="inlineStr">
        <is>
          <t>Saldo pendiente (total)</t>
        </is>
      </c>
      <c r="E4" s="13" t="inlineStr">
        <is>
          <t>Con saldo alto</t>
        </is>
      </c>
    </row>
    <row r="5" ht="30" customHeight="1">
      <c r="A5" s="14">
        <f>SUMPRODUCT(--(dat_ingreso&lt;&gt;""))</f>
        <v/>
      </c>
      <c r="B5" s="15">
        <f>SUM(dat_ganados)</f>
        <v/>
      </c>
      <c r="C5" s="15">
        <f>SUM(dat_tomados)</f>
        <v/>
      </c>
      <c r="D5" s="15">
        <f>SUM(dat_saldo)</f>
        <v/>
      </c>
      <c r="E5" s="14">
        <f>COUNTIF(dat_estado,"Saldo alto")</f>
        <v/>
      </c>
    </row>
    <row r="7">
      <c r="A7" s="16" t="inlineStr">
        <is>
          <t>Saldo de días por área</t>
        </is>
      </c>
    </row>
    <row r="8" ht="24" customHeight="1">
      <c r="A8" s="9" t="inlineStr">
        <is>
          <t>Área</t>
        </is>
      </c>
      <c r="B8" s="9" t="inlineStr">
        <is>
          <t>Saldo de días</t>
        </is>
      </c>
      <c r="C8" s="9" t="inlineStr">
        <is>
          <t>% del total</t>
        </is>
      </c>
    </row>
    <row r="9">
      <c r="A9" s="12">
        <f>IF('Configuración'!$A$9="","",'Configuración'!$A$9)</f>
        <v/>
      </c>
      <c r="B9" s="17">
        <f>IF(A9="","",SUMIF(dat_area,A9,dat_saldo))</f>
        <v/>
      </c>
      <c r="C9" s="18">
        <f>IF(A9="","",IF($B$20=0,0,B9/$B$20))</f>
        <v/>
      </c>
    </row>
    <row r="10">
      <c r="A10" s="12">
        <f>IF('Configuración'!$A$10="","",'Configuración'!$A$10)</f>
        <v/>
      </c>
      <c r="B10" s="17">
        <f>IF(A10="","",SUMIF(dat_area,A10,dat_saldo))</f>
        <v/>
      </c>
      <c r="C10" s="18">
        <f>IF(A10="","",IF($B$20=0,0,B10/$B$20))</f>
        <v/>
      </c>
    </row>
    <row r="11">
      <c r="A11" s="12">
        <f>IF('Configuración'!$A$11="","",'Configuración'!$A$11)</f>
        <v/>
      </c>
      <c r="B11" s="17">
        <f>IF(A11="","",SUMIF(dat_area,A11,dat_saldo))</f>
        <v/>
      </c>
      <c r="C11" s="18">
        <f>IF(A11="","",IF($B$20=0,0,B11/$B$20))</f>
        <v/>
      </c>
    </row>
    <row r="12">
      <c r="A12" s="12">
        <f>IF('Configuración'!$A$12="","",'Configuración'!$A$12)</f>
        <v/>
      </c>
      <c r="B12" s="17">
        <f>IF(A12="","",SUMIF(dat_area,A12,dat_saldo))</f>
        <v/>
      </c>
      <c r="C12" s="18">
        <f>IF(A12="","",IF($B$20=0,0,B12/$B$20))</f>
        <v/>
      </c>
    </row>
    <row r="13">
      <c r="A13" s="12">
        <f>IF('Configuración'!$A$13="","",'Configuración'!$A$13)</f>
        <v/>
      </c>
      <c r="B13" s="17">
        <f>IF(A13="","",SUMIF(dat_area,A13,dat_saldo))</f>
        <v/>
      </c>
      <c r="C13" s="18">
        <f>IF(A13="","",IF($B$20=0,0,B13/$B$20))</f>
        <v/>
      </c>
    </row>
    <row r="14">
      <c r="A14" s="12">
        <f>IF('Configuración'!$A$14="","",'Configuración'!$A$14)</f>
        <v/>
      </c>
      <c r="B14" s="17">
        <f>IF(A14="","",SUMIF(dat_area,A14,dat_saldo))</f>
        <v/>
      </c>
      <c r="C14" s="18">
        <f>IF(A14="","",IF($B$20=0,0,B14/$B$20))</f>
        <v/>
      </c>
    </row>
    <row r="15">
      <c r="A15" s="12">
        <f>IF('Configuración'!$A$15="","",'Configuración'!$A$15)</f>
        <v/>
      </c>
      <c r="B15" s="17">
        <f>IF(A15="","",SUMIF(dat_area,A15,dat_saldo))</f>
        <v/>
      </c>
      <c r="C15" s="18">
        <f>IF(A15="","",IF($B$20=0,0,B15/$B$20))</f>
        <v/>
      </c>
    </row>
    <row r="16">
      <c r="A16" s="12">
        <f>IF('Configuración'!$A$16="","",'Configuración'!$A$16)</f>
        <v/>
      </c>
      <c r="B16" s="17">
        <f>IF(A16="","",SUMIF(dat_area,A16,dat_saldo))</f>
        <v/>
      </c>
      <c r="C16" s="18">
        <f>IF(A16="","",IF($B$20=0,0,B16/$B$20))</f>
        <v/>
      </c>
    </row>
    <row r="17">
      <c r="A17" s="12">
        <f>IF('Configuración'!$A$17="","",'Configuración'!$A$17)</f>
        <v/>
      </c>
      <c r="B17" s="17">
        <f>IF(A17="","",SUMIF(dat_area,A17,dat_saldo))</f>
        <v/>
      </c>
      <c r="C17" s="18">
        <f>IF(A17="","",IF($B$20=0,0,B17/$B$20))</f>
        <v/>
      </c>
    </row>
    <row r="18">
      <c r="A18" s="12">
        <f>IF('Configuración'!$A$18="","",'Configuración'!$A$18)</f>
        <v/>
      </c>
      <c r="B18" s="17">
        <f>IF(A18="","",SUMIF(dat_area,A18,dat_saldo))</f>
        <v/>
      </c>
      <c r="C18" s="18">
        <f>IF(A18="","",IF($B$20=0,0,B18/$B$20))</f>
        <v/>
      </c>
    </row>
    <row r="19">
      <c r="A19" s="12" t="inlineStr">
        <is>
          <t>Sin asignar</t>
        </is>
      </c>
      <c r="B19" s="17">
        <f>SUM(dat_saldo)-SUM(B9:B18)</f>
        <v/>
      </c>
      <c r="C19" s="18">
        <f>IF($B$20=0,0,B19/$B$20)</f>
        <v/>
      </c>
    </row>
    <row r="20">
      <c r="A20" s="19" t="inlineStr">
        <is>
          <t>Total</t>
        </is>
      </c>
      <c r="B20" s="20">
        <f>SUM(dat_saldo)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6" t="inlineStr">
        <is>
          <t>Nombre de la empresa</t>
        </is>
      </c>
      <c r="B3" s="10" t="inlineStr">
        <is>
          <t>Taller Los Andes S.A.</t>
        </is>
      </c>
      <c r="C3" s="10" t="n"/>
    </row>
    <row r="4">
      <c r="A4" s="16" t="inlineStr">
        <is>
          <t>Fecha de corte del cálculo</t>
        </is>
      </c>
      <c r="B4" s="11" t="n">
        <v>46326</v>
      </c>
    </row>
    <row r="5">
      <c r="A5" s="16" t="inlineStr">
        <is>
          <t>Días de vacaciones por año</t>
        </is>
      </c>
      <c r="B5" s="23" t="n">
        <v>15</v>
      </c>
    </row>
    <row r="8" ht="24" customHeight="1">
      <c r="A8" s="9" t="inlineStr">
        <is>
          <t>Áreas</t>
        </is>
      </c>
    </row>
    <row r="9">
      <c r="A9" s="10" t="inlineStr">
        <is>
          <t>Administración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Ventas</t>
        </is>
      </c>
    </row>
    <row r="11">
      <c r="A11" s="10" t="inlineStr">
        <is>
          <t>Producción</t>
        </is>
      </c>
    </row>
    <row r="12">
      <c r="A12" s="10" t="inlineStr">
        <is>
          <t>Logística</t>
        </is>
      </c>
    </row>
    <row r="13">
      <c r="A13" s="10" t="inlineStr">
        <is>
          <t>Atención</t>
        </is>
      </c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2026-10-28T16:10:21Z</dcterms:created>
  <dcterms:modified xmlns:dcterms="http://purl.org/dc/terms/" xmlns:xsi="http://www.w3.org/2001/XMLSchema-instance" xsi:type="dcterms:W3CDTF">2026-10-28T16:10:21Z</dcterms:modified>
</cp:coreProperties>
</file>