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Stock" sheetId="2" state="visible" r:id="rId2"/>
    <sheet xmlns:r="http://schemas.openxmlformats.org/officeDocument/2006/relationships" name="Resumen" sheetId="3" state="visible" r:id="rId3"/>
    <sheet xmlns:r="http://schemas.openxmlformats.org/officeDocument/2006/relationships" name="Configuración" sheetId="4" state="visible" r:id="rId4"/>
  </sheets>
  <definedNames>
    <definedName name="nombre_negocio">'Configuración'!$B$3</definedName>
    <definedName name="dat_producto">'Stock'!$A$5:$A$304</definedName>
    <definedName name="dat_categoria">'Stock'!$B$5:$B$304</definedName>
    <definedName name="dat_inicial">'Stock'!$C$5:$C$304</definedName>
    <definedName name="dat_entradas">'Stock'!$D$5:$D$304</definedName>
    <definedName name="dat_salidas">'Stock'!$E$5:$E$304</definedName>
    <definedName name="dat_minimo">'Stock'!$F$5:$F$304</definedName>
    <definedName name="dat_actual">'Stock'!$G$5:$G$304</definedName>
    <definedName name="dat_estado">'Stock'!$H$5:$H$304</definedName>
    <definedName name="dat_pedir">'Stock'!$I$5:$I$304</definedName>
    <definedName name="lst_categorias">'Configuración'!$A$9:$A$18</definedName>
    <definedName name="_xlnm.Print_Area" localSheetId="0">'Instrucciones'!$A$1:$B$21</definedName>
    <definedName name="_xlnm._FilterDatabase" localSheetId="1" hidden="1">'Stock'!$A$4:$I$304</definedName>
    <definedName name="_xlnm.Print_Area" localSheetId="1">'Stock'!$A$1:$I$40</definedName>
    <definedName name="_xlnm.Print_Area" localSheetId="2">'Resumen'!$A$1:$E$41</definedName>
    <definedName name="_xlnm.Print_Area" localSheetId="3">'Configuración'!$A$1:$E$19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Arial"/>
      <sz val="10"/>
    </font>
    <font>
      <name val="Arial"/>
      <b val="1"/>
      <color rgb="001F4E78"/>
      <sz val="16"/>
    </font>
    <font>
      <name val="Arial"/>
      <i val="1"/>
      <color rgb="00595959"/>
      <sz val="10"/>
    </font>
    <font>
      <name val="Arial"/>
      <b val="1"/>
      <color rgb="001F4E78"/>
      <sz val="10"/>
    </font>
    <font>
      <name val="Arial"/>
      <color rgb="000000FF"/>
      <sz val="10"/>
    </font>
    <font>
      <name val="Arial"/>
      <b val="1"/>
      <color rgb="00FFFFFF"/>
      <sz val="10"/>
    </font>
    <font>
      <name val="Arial"/>
      <color rgb="00595959"/>
      <sz val="9"/>
    </font>
    <font>
      <name val="Arial"/>
      <b val="1"/>
      <sz val="10"/>
    </font>
    <font>
      <name val="Arial"/>
      <i val="1"/>
      <color rgb="00595959"/>
      <sz val="9"/>
    </font>
  </fonts>
  <fills count="6">
    <fill>
      <patternFill/>
    </fill>
    <fill>
      <patternFill patternType="gray125"/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  <fill>
      <patternFill patternType="solid">
        <fgColor rgb="00F2F2F2"/>
        <bgColor rgb="00F2F2F2"/>
      </patternFill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3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vertical="center" wrapText="1"/>
    </xf>
    <xf numFmtId="0" fontId="4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 wrapText="1"/>
    </xf>
    <xf numFmtId="0" fontId="4" fillId="3" borderId="1" pivotButton="0" quotePrefix="0" xfId="0"/>
    <xf numFmtId="0" fontId="0" fillId="4" borderId="1" pivotButton="0" quotePrefix="0" xfId="0"/>
    <xf numFmtId="0" fontId="6" fillId="2" borderId="1" applyAlignment="1" pivotButton="0" quotePrefix="0" xfId="0">
      <alignment horizontal="center" vertical="center"/>
    </xf>
    <xf numFmtId="1" fontId="1" fillId="2" borderId="1" applyAlignment="1" pivotButton="0" quotePrefix="0" xfId="0">
      <alignment horizontal="center" vertical="center"/>
    </xf>
    <xf numFmtId="0" fontId="3" fillId="0" borderId="0" pivotButton="0" quotePrefix="0" xfId="0"/>
    <xf numFmtId="1" fontId="0" fillId="4" borderId="1" pivotButton="0" quotePrefix="0" xfId="0"/>
    <xf numFmtId="164" fontId="0" fillId="4" borderId="1" pivotButton="0" quotePrefix="0" xfId="0"/>
    <xf numFmtId="0" fontId="7" fillId="2" borderId="1" pivotButton="0" quotePrefix="0" xfId="0"/>
    <xf numFmtId="1" fontId="7" fillId="2" borderId="1" pivotButton="0" quotePrefix="0" xfId="0"/>
    <xf numFmtId="164" fontId="7" fillId="2" borderId="1" pivotButton="0" quotePrefix="0" xfId="0"/>
    <xf numFmtId="0" fontId="8" fillId="0" borderId="0" pivotButton="0" quotePrefix="0" xfId="0"/>
  </cellXfs>
  <cellStyles count="1">
    <cellStyle name="Normal" xfId="0" builtinId="0" hidden="0"/>
  </cellStyles>
  <dxfs count="3">
    <dxf>
      <font>
        <name val="Arial"/>
        <b val="1"/>
        <color rgb="009C0006"/>
      </font>
      <fill>
        <patternFill patternType="solid">
          <fgColor rgb="00FFC7CE"/>
          <bgColor rgb="00FFC7CE"/>
        </patternFill>
      </fill>
    </dxf>
    <dxf>
      <font>
        <name val="Arial"/>
        <b val="1"/>
        <color rgb="009C5700"/>
      </font>
      <fill>
        <patternFill patternType="solid">
          <fgColor rgb="00FFEB9C"/>
          <bgColor rgb="00FFEB9C"/>
        </patternFill>
      </fill>
    </dxf>
    <dxf>
      <font>
        <name val="Arial"/>
        <b val="1"/>
        <color rgb="00006100"/>
      </font>
      <fill>
        <patternFill patternType="solid">
          <fgColor rgb="00C6EFCE"/>
          <bgColor rgb="00C6EF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Unidades en stock por categoría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'Resumen'!B8</f>
            </strRef>
          </tx>
          <spPr>
            <a:solidFill xmlns:a="http://schemas.openxmlformats.org/drawingml/2006/main">
              <a:srgbClr val="1F4E78"/>
            </a:solidFill>
            <a:ln xmlns:a="http://schemas.openxmlformats.org/drawingml/2006/main">
              <a:prstDash val="solid"/>
            </a:ln>
          </spPr>
          <cat>
            <numRef>
              <f>'Resumen'!$A$9:$A$18</f>
            </numRef>
          </cat>
          <val>
            <numRef>
              <f>'Resumen'!$B$9:$B$18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22</row>
      <rowOff>0</rowOff>
    </from>
    <ext cx="8640000" cy="30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F4E78"/>
    <outlinePr summaryBelow="1" summaryRight="1"/>
    <pageSetUpPr fitToPage="1"/>
  </sheetPr>
  <dimension ref="A1:B21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10" customWidth="1" min="2" max="2"/>
  </cols>
  <sheetData>
    <row r="1" ht="26" customHeight="1">
      <c r="A1" s="1" t="inlineStr">
        <is>
          <t>Control de stock en Excel</t>
        </is>
      </c>
    </row>
    <row r="2">
      <c r="A2" s="2" t="inlineStr">
        <is>
          <t>Una fila por producto: escribe stock inicial, entradas, salidas y mínimo. El resto se calcula solo.</t>
        </is>
      </c>
    </row>
    <row r="4">
      <c r="A4" s="3" t="inlineStr">
        <is>
          <t>Cómo usarla en 4 pasos</t>
        </is>
      </c>
      <c r="B4" s="3" t="n"/>
    </row>
    <row r="5" ht="16" customHeight="1">
      <c r="A5" s="4" t="inlineStr">
        <is>
          <t>Paso 1</t>
        </is>
      </c>
      <c r="B5" s="5" t="inlineStr">
        <is>
          <t>En Configuración, escribe el nombre del negocio y las categorías.</t>
        </is>
      </c>
    </row>
    <row r="6" ht="16" customHeight="1">
      <c r="A6" s="4" t="inlineStr">
        <is>
          <t>Paso 2</t>
        </is>
      </c>
      <c r="B6" s="5" t="inlineStr">
        <is>
          <t>En la hoja Stock, agrega cada producto con su stock inicial y su stock mínimo.</t>
        </is>
      </c>
    </row>
    <row r="7" ht="16" customHeight="1">
      <c r="A7" s="4" t="inlineStr">
        <is>
          <t>Paso 3</t>
        </is>
      </c>
      <c r="B7" s="5" t="inlineStr">
        <is>
          <t>Al terminar el período, anota las entradas y salidas acumuladas.</t>
        </is>
      </c>
    </row>
    <row r="8" ht="16" customHeight="1">
      <c r="A8" s="4" t="inlineStr">
        <is>
          <t>Paso 4</t>
        </is>
      </c>
      <c r="B8" s="5" t="inlineStr">
        <is>
          <t>Mira el estado de cada producto y las unidades sugeridas a pedir.</t>
        </is>
      </c>
    </row>
    <row r="10">
      <c r="A10" s="3" t="inlineStr">
        <is>
          <t>Código de colores</t>
        </is>
      </c>
      <c r="B10" s="3" t="n"/>
    </row>
    <row r="11" ht="16" customHeight="1">
      <c r="A11" s="6" t="inlineStr">
        <is>
          <t>Texto azul</t>
        </is>
      </c>
      <c r="B11" s="5" t="inlineStr">
        <is>
          <t>Celda de entrada: escribe aquí (texto azul sobre fondo amarillo suave).</t>
        </is>
      </c>
    </row>
    <row r="12" ht="16" customHeight="1">
      <c r="A12" s="7" t="inlineStr">
        <is>
          <t>Texto negro</t>
        </is>
      </c>
      <c r="B12" s="5" t="inlineStr">
        <is>
          <t>Celda con fórmula: se calcula sola, no la borres (texto negro sobre fondo gris).</t>
        </is>
      </c>
    </row>
    <row r="14">
      <c r="A14" s="3" t="inlineStr">
        <is>
          <t>Ejemplos del formato esperado</t>
        </is>
      </c>
      <c r="B14" s="3" t="n"/>
    </row>
    <row r="15" ht="16" customHeight="1">
      <c r="A15" s="8" t="inlineStr">
        <is>
          <t>Producto</t>
        </is>
      </c>
      <c r="B15" s="5" t="inlineStr">
        <is>
          <t>Bolígrafo azul · Papelería · inicial 300 · entradas 200 · salidas 410 · mínimo 100 → Reponer</t>
        </is>
      </c>
    </row>
    <row r="17">
      <c r="A17" s="3" t="inlineStr">
        <is>
          <t>Consejos</t>
        </is>
      </c>
      <c r="B17" s="3" t="n"/>
    </row>
    <row r="18" ht="16" customHeight="1">
      <c r="A18" s="4" t="inlineStr">
        <is>
          <t>Datos</t>
        </is>
      </c>
      <c r="B18" s="5" t="inlineStr">
        <is>
          <t>Esta versión está vacía y lista para llenar. Usa los ejemplos de arriba como guía del formato.</t>
        </is>
      </c>
    </row>
    <row r="19" ht="16" customHeight="1">
      <c r="A19" s="4" t="inlineStr">
        <is>
          <t>Capacidad</t>
        </is>
      </c>
      <c r="B19" s="5" t="inlineStr">
        <is>
          <t>300 filas. Para ampliar, copia la última fila hacia abajo y edita los rangos en Fórmulas &gt; Administrador de nombres (dat_*).</t>
        </is>
      </c>
    </row>
    <row r="20" ht="16" customHeight="1">
      <c r="A20" s="4" t="inlineStr">
        <is>
          <t>Actualizar</t>
        </is>
      </c>
      <c r="B20" s="5" t="inlineStr">
        <is>
          <t>Al cierre del período, copia el stock actual como nuevo stock inicial y vacía entradas y salidas.</t>
        </is>
      </c>
    </row>
    <row r="21" ht="16" customHeight="1">
      <c r="A21" s="4" t="inlineStr">
        <is>
          <t>Pedido sugerido</t>
        </is>
      </c>
      <c r="B21" s="5" t="inlineStr">
        <is>
          <t>La cantidad sugerida lleva el stock al doble del mínimo. Ajusta la regla a tu rotación real.</t>
        </is>
      </c>
    </row>
  </sheetData>
  <printOptions horizontalCentered="1"/>
  <pageMargins left="0.75" right="0.75" top="1" bottom="1" header="0.5" footer="0.5"/>
  <pageSetup orientation="portrait" paperSize="1" fitToHeight="1" fitToWidth="1"/>
</worksheet>
</file>

<file path=xl/worksheets/sheet2.xml><?xml version="1.0" encoding="utf-8"?>
<worksheet xmlns="http://schemas.openxmlformats.org/spreadsheetml/2006/main">
  <sheetPr>
    <tabColor rgb="00BF9000"/>
    <outlinePr summaryBelow="1" summaryRight="1"/>
    <pageSetUpPr fitToPage="1"/>
  </sheetPr>
  <dimension ref="A1:I304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5" customWidth="1" min="2" max="2"/>
    <col width="12" customWidth="1" min="3" max="3"/>
    <col width="11" customWidth="1" min="4" max="4"/>
    <col width="11" customWidth="1" min="5" max="5"/>
    <col width="12" customWidth="1" min="6" max="6"/>
    <col width="12" customWidth="1" min="7" max="7"/>
    <col width="12" customWidth="1" min="8" max="8"/>
    <col width="15" customWidth="1" min="9" max="9"/>
  </cols>
  <sheetData>
    <row r="1" ht="26" customHeight="1">
      <c r="A1" s="1" t="inlineStr">
        <is>
          <t>Stock</t>
        </is>
      </c>
    </row>
    <row r="2">
      <c r="A2" s="2" t="inlineStr">
        <is>
          <t>Una fila por producto: escribe stock inicial, entradas, salidas y mínimo. El resto se calcula solo.</t>
        </is>
      </c>
    </row>
    <row r="3">
      <c r="A3" s="3" t="inlineStr">
        <is>
          <t>DATOS  ·  escribe aquí</t>
        </is>
      </c>
      <c r="B3" s="3" t="n"/>
      <c r="C3" s="3" t="n"/>
      <c r="D3" s="3" t="n"/>
      <c r="E3" s="3" t="n"/>
      <c r="F3" s="3" t="n"/>
      <c r="G3" s="3" t="inlineStr">
        <is>
          <t>CALCULADO</t>
        </is>
      </c>
      <c r="H3" s="3" t="n"/>
      <c r="I3" s="3" t="n"/>
    </row>
    <row r="4" ht="32" customHeight="1">
      <c r="A4" s="9" t="inlineStr">
        <is>
          <t>Producto</t>
        </is>
      </c>
      <c r="B4" s="9" t="inlineStr">
        <is>
          <t>Categoría</t>
        </is>
      </c>
      <c r="C4" s="9" t="inlineStr">
        <is>
          <t>Stock inicial</t>
        </is>
      </c>
      <c r="D4" s="9" t="inlineStr">
        <is>
          <t>Entradas</t>
        </is>
      </c>
      <c r="E4" s="9" t="inlineStr">
        <is>
          <t>Salidas</t>
        </is>
      </c>
      <c r="F4" s="9" t="inlineStr">
        <is>
          <t>Stock mínimo</t>
        </is>
      </c>
      <c r="G4" s="9" t="inlineStr">
        <is>
          <t>Stock actual</t>
        </is>
      </c>
      <c r="H4" s="9" t="inlineStr">
        <is>
          <t>Estado</t>
        </is>
      </c>
      <c r="I4" s="9" t="inlineStr">
        <is>
          <t>Sugerido a pedir</t>
        </is>
      </c>
    </row>
    <row r="5">
      <c r="A5" s="10" t="n"/>
      <c r="B5" s="10" t="n"/>
      <c r="C5" s="10" t="n"/>
      <c r="D5" s="10" t="n"/>
      <c r="E5" s="10" t="n"/>
      <c r="F5" s="10" t="n"/>
      <c r="G5" s="11">
        <f>IF(A5="","",C5+D5-E5)</f>
        <v/>
      </c>
      <c r="H5" s="11">
        <f>IF(A5="","",IF(G5&lt;=0,"Agotado",IF(G5&lt;=F5,"Reponer","OK")))</f>
        <v/>
      </c>
      <c r="I5" s="11">
        <f>IF(A5="","",IF(G5&lt;=F5,F5*2-G5,0))</f>
        <v/>
      </c>
    </row>
    <row r="6">
      <c r="A6" s="10" t="n"/>
      <c r="B6" s="10" t="n"/>
      <c r="C6" s="10" t="n"/>
      <c r="D6" s="10" t="n"/>
      <c r="E6" s="10" t="n"/>
      <c r="F6" s="10" t="n"/>
      <c r="G6" s="11">
        <f>IF(A6="","",C6+D6-E6)</f>
        <v/>
      </c>
      <c r="H6" s="11">
        <f>IF(A6="","",IF(G6&lt;=0,"Agotado",IF(G6&lt;=F6,"Reponer","OK")))</f>
        <v/>
      </c>
      <c r="I6" s="11">
        <f>IF(A6="","",IF(G6&lt;=F6,F6*2-G6,0))</f>
        <v/>
      </c>
    </row>
    <row r="7">
      <c r="A7" s="10" t="n"/>
      <c r="B7" s="10" t="n"/>
      <c r="C7" s="10" t="n"/>
      <c r="D7" s="10" t="n"/>
      <c r="E7" s="10" t="n"/>
      <c r="F7" s="10" t="n"/>
      <c r="G7" s="11">
        <f>IF(A7="","",C7+D7-E7)</f>
        <v/>
      </c>
      <c r="H7" s="11">
        <f>IF(A7="","",IF(G7&lt;=0,"Agotado",IF(G7&lt;=F7,"Reponer","OK")))</f>
        <v/>
      </c>
      <c r="I7" s="11">
        <f>IF(A7="","",IF(G7&lt;=F7,F7*2-G7,0))</f>
        <v/>
      </c>
    </row>
    <row r="8">
      <c r="A8" s="10" t="n"/>
      <c r="B8" s="10" t="n"/>
      <c r="C8" s="10" t="n"/>
      <c r="D8" s="10" t="n"/>
      <c r="E8" s="10" t="n"/>
      <c r="F8" s="10" t="n"/>
      <c r="G8" s="11">
        <f>IF(A8="","",C8+D8-E8)</f>
        <v/>
      </c>
      <c r="H8" s="11">
        <f>IF(A8="","",IF(G8&lt;=0,"Agotado",IF(G8&lt;=F8,"Reponer","OK")))</f>
        <v/>
      </c>
      <c r="I8" s="11">
        <f>IF(A8="","",IF(G8&lt;=F8,F8*2-G8,0))</f>
        <v/>
      </c>
    </row>
    <row r="9">
      <c r="A9" s="10" t="n"/>
      <c r="B9" s="10" t="n"/>
      <c r="C9" s="10" t="n"/>
      <c r="D9" s="10" t="n"/>
      <c r="E9" s="10" t="n"/>
      <c r="F9" s="10" t="n"/>
      <c r="G9" s="11">
        <f>IF(A9="","",C9+D9-E9)</f>
        <v/>
      </c>
      <c r="H9" s="11">
        <f>IF(A9="","",IF(G9&lt;=0,"Agotado",IF(G9&lt;=F9,"Reponer","OK")))</f>
        <v/>
      </c>
      <c r="I9" s="11">
        <f>IF(A9="","",IF(G9&lt;=F9,F9*2-G9,0))</f>
        <v/>
      </c>
    </row>
    <row r="10">
      <c r="A10" s="10" t="n"/>
      <c r="B10" s="10" t="n"/>
      <c r="C10" s="10" t="n"/>
      <c r="D10" s="10" t="n"/>
      <c r="E10" s="10" t="n"/>
      <c r="F10" s="10" t="n"/>
      <c r="G10" s="11">
        <f>IF(A10="","",C10+D10-E10)</f>
        <v/>
      </c>
      <c r="H10" s="11">
        <f>IF(A10="","",IF(G10&lt;=0,"Agotado",IF(G10&lt;=F10,"Reponer","OK")))</f>
        <v/>
      </c>
      <c r="I10" s="11">
        <f>IF(A10="","",IF(G10&lt;=F10,F10*2-G10,0))</f>
        <v/>
      </c>
    </row>
    <row r="11">
      <c r="A11" s="10" t="n"/>
      <c r="B11" s="10" t="n"/>
      <c r="C11" s="10" t="n"/>
      <c r="D11" s="10" t="n"/>
      <c r="E11" s="10" t="n"/>
      <c r="F11" s="10" t="n"/>
      <c r="G11" s="11">
        <f>IF(A11="","",C11+D11-E11)</f>
        <v/>
      </c>
      <c r="H11" s="11">
        <f>IF(A11="","",IF(G11&lt;=0,"Agotado",IF(G11&lt;=F11,"Reponer","OK")))</f>
        <v/>
      </c>
      <c r="I11" s="11">
        <f>IF(A11="","",IF(G11&lt;=F11,F11*2-G11,0))</f>
        <v/>
      </c>
    </row>
    <row r="12">
      <c r="A12" s="10" t="n"/>
      <c r="B12" s="10" t="n"/>
      <c r="C12" s="10" t="n"/>
      <c r="D12" s="10" t="n"/>
      <c r="E12" s="10" t="n"/>
      <c r="F12" s="10" t="n"/>
      <c r="G12" s="11">
        <f>IF(A12="","",C12+D12-E12)</f>
        <v/>
      </c>
      <c r="H12" s="11">
        <f>IF(A12="","",IF(G12&lt;=0,"Agotado",IF(G12&lt;=F12,"Reponer","OK")))</f>
        <v/>
      </c>
      <c r="I12" s="11">
        <f>IF(A12="","",IF(G12&lt;=F12,F12*2-G12,0))</f>
        <v/>
      </c>
    </row>
    <row r="13">
      <c r="A13" s="10" t="n"/>
      <c r="B13" s="10" t="n"/>
      <c r="C13" s="10" t="n"/>
      <c r="D13" s="10" t="n"/>
      <c r="E13" s="10" t="n"/>
      <c r="F13" s="10" t="n"/>
      <c r="G13" s="11">
        <f>IF(A13="","",C13+D13-E13)</f>
        <v/>
      </c>
      <c r="H13" s="11">
        <f>IF(A13="","",IF(G13&lt;=0,"Agotado",IF(G13&lt;=F13,"Reponer","OK")))</f>
        <v/>
      </c>
      <c r="I13" s="11">
        <f>IF(A13="","",IF(G13&lt;=F13,F13*2-G13,0))</f>
        <v/>
      </c>
    </row>
    <row r="14">
      <c r="A14" s="10" t="n"/>
      <c r="B14" s="10" t="n"/>
      <c r="C14" s="10" t="n"/>
      <c r="D14" s="10" t="n"/>
      <c r="E14" s="10" t="n"/>
      <c r="F14" s="10" t="n"/>
      <c r="G14" s="11">
        <f>IF(A14="","",C14+D14-E14)</f>
        <v/>
      </c>
      <c r="H14" s="11">
        <f>IF(A14="","",IF(G14&lt;=0,"Agotado",IF(G14&lt;=F14,"Reponer","OK")))</f>
        <v/>
      </c>
      <c r="I14" s="11">
        <f>IF(A14="","",IF(G14&lt;=F14,F14*2-G14,0))</f>
        <v/>
      </c>
    </row>
    <row r="15">
      <c r="A15" s="10" t="n"/>
      <c r="B15" s="10" t="n"/>
      <c r="C15" s="10" t="n"/>
      <c r="D15" s="10" t="n"/>
      <c r="E15" s="10" t="n"/>
      <c r="F15" s="10" t="n"/>
      <c r="G15" s="11">
        <f>IF(A15="","",C15+D15-E15)</f>
        <v/>
      </c>
      <c r="H15" s="11">
        <f>IF(A15="","",IF(G15&lt;=0,"Agotado",IF(G15&lt;=F15,"Reponer","OK")))</f>
        <v/>
      </c>
      <c r="I15" s="11">
        <f>IF(A15="","",IF(G15&lt;=F15,F15*2-G15,0))</f>
        <v/>
      </c>
    </row>
    <row r="16">
      <c r="A16" s="10" t="n"/>
      <c r="B16" s="10" t="n"/>
      <c r="C16" s="10" t="n"/>
      <c r="D16" s="10" t="n"/>
      <c r="E16" s="10" t="n"/>
      <c r="F16" s="10" t="n"/>
      <c r="G16" s="11">
        <f>IF(A16="","",C16+D16-E16)</f>
        <v/>
      </c>
      <c r="H16" s="11">
        <f>IF(A16="","",IF(G16&lt;=0,"Agotado",IF(G16&lt;=F16,"Reponer","OK")))</f>
        <v/>
      </c>
      <c r="I16" s="11">
        <f>IF(A16="","",IF(G16&lt;=F16,F16*2-G16,0))</f>
        <v/>
      </c>
    </row>
    <row r="17">
      <c r="A17" s="10" t="n"/>
      <c r="B17" s="10" t="n"/>
      <c r="C17" s="10" t="n"/>
      <c r="D17" s="10" t="n"/>
      <c r="E17" s="10" t="n"/>
      <c r="F17" s="10" t="n"/>
      <c r="G17" s="11">
        <f>IF(A17="","",C17+D17-E17)</f>
        <v/>
      </c>
      <c r="H17" s="11">
        <f>IF(A17="","",IF(G17&lt;=0,"Agotado",IF(G17&lt;=F17,"Reponer","OK")))</f>
        <v/>
      </c>
      <c r="I17" s="11">
        <f>IF(A17="","",IF(G17&lt;=F17,F17*2-G17,0))</f>
        <v/>
      </c>
    </row>
    <row r="18">
      <c r="A18" s="10" t="n"/>
      <c r="B18" s="10" t="n"/>
      <c r="C18" s="10" t="n"/>
      <c r="D18" s="10" t="n"/>
      <c r="E18" s="10" t="n"/>
      <c r="F18" s="10" t="n"/>
      <c r="G18" s="11">
        <f>IF(A18="","",C18+D18-E18)</f>
        <v/>
      </c>
      <c r="H18" s="11">
        <f>IF(A18="","",IF(G18&lt;=0,"Agotado",IF(G18&lt;=F18,"Reponer","OK")))</f>
        <v/>
      </c>
      <c r="I18" s="11">
        <f>IF(A18="","",IF(G18&lt;=F18,F18*2-G18,0))</f>
        <v/>
      </c>
    </row>
    <row r="19">
      <c r="A19" s="10" t="n"/>
      <c r="B19" s="10" t="n"/>
      <c r="C19" s="10" t="n"/>
      <c r="D19" s="10" t="n"/>
      <c r="E19" s="10" t="n"/>
      <c r="F19" s="10" t="n"/>
      <c r="G19" s="11">
        <f>IF(A19="","",C19+D19-E19)</f>
        <v/>
      </c>
      <c r="H19" s="11">
        <f>IF(A19="","",IF(G19&lt;=0,"Agotado",IF(G19&lt;=F19,"Reponer","OK")))</f>
        <v/>
      </c>
      <c r="I19" s="11">
        <f>IF(A19="","",IF(G19&lt;=F19,F19*2-G19,0))</f>
        <v/>
      </c>
    </row>
    <row r="20">
      <c r="A20" s="10" t="n"/>
      <c r="B20" s="10" t="n"/>
      <c r="C20" s="10" t="n"/>
      <c r="D20" s="10" t="n"/>
      <c r="E20" s="10" t="n"/>
      <c r="F20" s="10" t="n"/>
      <c r="G20" s="11">
        <f>IF(A20="","",C20+D20-E20)</f>
        <v/>
      </c>
      <c r="H20" s="11">
        <f>IF(A20="","",IF(G20&lt;=0,"Agotado",IF(G20&lt;=F20,"Reponer","OK")))</f>
        <v/>
      </c>
      <c r="I20" s="11">
        <f>IF(A20="","",IF(G20&lt;=F20,F20*2-G20,0))</f>
        <v/>
      </c>
    </row>
    <row r="21">
      <c r="A21" s="10" t="n"/>
      <c r="B21" s="10" t="n"/>
      <c r="C21" s="10" t="n"/>
      <c r="D21" s="10" t="n"/>
      <c r="E21" s="10" t="n"/>
      <c r="F21" s="10" t="n"/>
      <c r="G21" s="11">
        <f>IF(A21="","",C21+D21-E21)</f>
        <v/>
      </c>
      <c r="H21" s="11">
        <f>IF(A21="","",IF(G21&lt;=0,"Agotado",IF(G21&lt;=F21,"Reponer","OK")))</f>
        <v/>
      </c>
      <c r="I21" s="11">
        <f>IF(A21="","",IF(G21&lt;=F21,F21*2-G21,0))</f>
        <v/>
      </c>
    </row>
    <row r="22">
      <c r="A22" s="10" t="n"/>
      <c r="B22" s="10" t="n"/>
      <c r="C22" s="10" t="n"/>
      <c r="D22" s="10" t="n"/>
      <c r="E22" s="10" t="n"/>
      <c r="F22" s="10" t="n"/>
      <c r="G22" s="11">
        <f>IF(A22="","",C22+D22-E22)</f>
        <v/>
      </c>
      <c r="H22" s="11">
        <f>IF(A22="","",IF(G22&lt;=0,"Agotado",IF(G22&lt;=F22,"Reponer","OK")))</f>
        <v/>
      </c>
      <c r="I22" s="11">
        <f>IF(A22="","",IF(G22&lt;=F22,F22*2-G22,0))</f>
        <v/>
      </c>
    </row>
    <row r="23">
      <c r="A23" s="10" t="n"/>
      <c r="B23" s="10" t="n"/>
      <c r="C23" s="10" t="n"/>
      <c r="D23" s="10" t="n"/>
      <c r="E23" s="10" t="n"/>
      <c r="F23" s="10" t="n"/>
      <c r="G23" s="11">
        <f>IF(A23="","",C23+D23-E23)</f>
        <v/>
      </c>
      <c r="H23" s="11">
        <f>IF(A23="","",IF(G23&lt;=0,"Agotado",IF(G23&lt;=F23,"Reponer","OK")))</f>
        <v/>
      </c>
      <c r="I23" s="11">
        <f>IF(A23="","",IF(G23&lt;=F23,F23*2-G23,0))</f>
        <v/>
      </c>
    </row>
    <row r="24">
      <c r="A24" s="10" t="n"/>
      <c r="B24" s="10" t="n"/>
      <c r="C24" s="10" t="n"/>
      <c r="D24" s="10" t="n"/>
      <c r="E24" s="10" t="n"/>
      <c r="F24" s="10" t="n"/>
      <c r="G24" s="11">
        <f>IF(A24="","",C24+D24-E24)</f>
        <v/>
      </c>
      <c r="H24" s="11">
        <f>IF(A24="","",IF(G24&lt;=0,"Agotado",IF(G24&lt;=F24,"Reponer","OK")))</f>
        <v/>
      </c>
      <c r="I24" s="11">
        <f>IF(A24="","",IF(G24&lt;=F24,F24*2-G24,0))</f>
        <v/>
      </c>
    </row>
    <row r="25">
      <c r="A25" s="10" t="n"/>
      <c r="B25" s="10" t="n"/>
      <c r="C25" s="10" t="n"/>
      <c r="D25" s="10" t="n"/>
      <c r="E25" s="10" t="n"/>
      <c r="F25" s="10" t="n"/>
      <c r="G25" s="11">
        <f>IF(A25="","",C25+D25-E25)</f>
        <v/>
      </c>
      <c r="H25" s="11">
        <f>IF(A25="","",IF(G25&lt;=0,"Agotado",IF(G25&lt;=F25,"Reponer","OK")))</f>
        <v/>
      </c>
      <c r="I25" s="11">
        <f>IF(A25="","",IF(G25&lt;=F25,F25*2-G25,0))</f>
        <v/>
      </c>
    </row>
    <row r="26">
      <c r="A26" s="10" t="n"/>
      <c r="B26" s="10" t="n"/>
      <c r="C26" s="10" t="n"/>
      <c r="D26" s="10" t="n"/>
      <c r="E26" s="10" t="n"/>
      <c r="F26" s="10" t="n"/>
      <c r="G26" s="11">
        <f>IF(A26="","",C26+D26-E26)</f>
        <v/>
      </c>
      <c r="H26" s="11">
        <f>IF(A26="","",IF(G26&lt;=0,"Agotado",IF(G26&lt;=F26,"Reponer","OK")))</f>
        <v/>
      </c>
      <c r="I26" s="11">
        <f>IF(A26="","",IF(G26&lt;=F26,F26*2-G26,0))</f>
        <v/>
      </c>
    </row>
    <row r="27">
      <c r="A27" s="10" t="n"/>
      <c r="B27" s="10" t="n"/>
      <c r="C27" s="10" t="n"/>
      <c r="D27" s="10" t="n"/>
      <c r="E27" s="10" t="n"/>
      <c r="F27" s="10" t="n"/>
      <c r="G27" s="11">
        <f>IF(A27="","",C27+D27-E27)</f>
        <v/>
      </c>
      <c r="H27" s="11">
        <f>IF(A27="","",IF(G27&lt;=0,"Agotado",IF(G27&lt;=F27,"Reponer","OK")))</f>
        <v/>
      </c>
      <c r="I27" s="11">
        <f>IF(A27="","",IF(G27&lt;=F27,F27*2-G27,0))</f>
        <v/>
      </c>
    </row>
    <row r="28">
      <c r="A28" s="10" t="n"/>
      <c r="B28" s="10" t="n"/>
      <c r="C28" s="10" t="n"/>
      <c r="D28" s="10" t="n"/>
      <c r="E28" s="10" t="n"/>
      <c r="F28" s="10" t="n"/>
      <c r="G28" s="11">
        <f>IF(A28="","",C28+D28-E28)</f>
        <v/>
      </c>
      <c r="H28" s="11">
        <f>IF(A28="","",IF(G28&lt;=0,"Agotado",IF(G28&lt;=F28,"Reponer","OK")))</f>
        <v/>
      </c>
      <c r="I28" s="11">
        <f>IF(A28="","",IF(G28&lt;=F28,F28*2-G28,0))</f>
        <v/>
      </c>
    </row>
    <row r="29">
      <c r="A29" s="10" t="n"/>
      <c r="B29" s="10" t="n"/>
      <c r="C29" s="10" t="n"/>
      <c r="D29" s="10" t="n"/>
      <c r="E29" s="10" t="n"/>
      <c r="F29" s="10" t="n"/>
      <c r="G29" s="11">
        <f>IF(A29="","",C29+D29-E29)</f>
        <v/>
      </c>
      <c r="H29" s="11">
        <f>IF(A29="","",IF(G29&lt;=0,"Agotado",IF(G29&lt;=F29,"Reponer","OK")))</f>
        <v/>
      </c>
      <c r="I29" s="11">
        <f>IF(A29="","",IF(G29&lt;=F29,F29*2-G29,0))</f>
        <v/>
      </c>
    </row>
    <row r="30">
      <c r="A30" s="10" t="n"/>
      <c r="B30" s="10" t="n"/>
      <c r="C30" s="10" t="n"/>
      <c r="D30" s="10" t="n"/>
      <c r="E30" s="10" t="n"/>
      <c r="F30" s="10" t="n"/>
      <c r="G30" s="11">
        <f>IF(A30="","",C30+D30-E30)</f>
        <v/>
      </c>
      <c r="H30" s="11">
        <f>IF(A30="","",IF(G30&lt;=0,"Agotado",IF(G30&lt;=F30,"Reponer","OK")))</f>
        <v/>
      </c>
      <c r="I30" s="11">
        <f>IF(A30="","",IF(G30&lt;=F30,F30*2-G30,0))</f>
        <v/>
      </c>
    </row>
    <row r="31">
      <c r="A31" s="10" t="n"/>
      <c r="B31" s="10" t="n"/>
      <c r="C31" s="10" t="n"/>
      <c r="D31" s="10" t="n"/>
      <c r="E31" s="10" t="n"/>
      <c r="F31" s="10" t="n"/>
      <c r="G31" s="11">
        <f>IF(A31="","",C31+D31-E31)</f>
        <v/>
      </c>
      <c r="H31" s="11">
        <f>IF(A31="","",IF(G31&lt;=0,"Agotado",IF(G31&lt;=F31,"Reponer","OK")))</f>
        <v/>
      </c>
      <c r="I31" s="11">
        <f>IF(A31="","",IF(G31&lt;=F31,F31*2-G31,0))</f>
        <v/>
      </c>
    </row>
    <row r="32">
      <c r="A32" s="10" t="n"/>
      <c r="B32" s="10" t="n"/>
      <c r="C32" s="10" t="n"/>
      <c r="D32" s="10" t="n"/>
      <c r="E32" s="10" t="n"/>
      <c r="F32" s="10" t="n"/>
      <c r="G32" s="11">
        <f>IF(A32="","",C32+D32-E32)</f>
        <v/>
      </c>
      <c r="H32" s="11">
        <f>IF(A32="","",IF(G32&lt;=0,"Agotado",IF(G32&lt;=F32,"Reponer","OK")))</f>
        <v/>
      </c>
      <c r="I32" s="11">
        <f>IF(A32="","",IF(G32&lt;=F32,F32*2-G32,0))</f>
        <v/>
      </c>
    </row>
    <row r="33">
      <c r="A33" s="10" t="n"/>
      <c r="B33" s="10" t="n"/>
      <c r="C33" s="10" t="n"/>
      <c r="D33" s="10" t="n"/>
      <c r="E33" s="10" t="n"/>
      <c r="F33" s="10" t="n"/>
      <c r="G33" s="11">
        <f>IF(A33="","",C33+D33-E33)</f>
        <v/>
      </c>
      <c r="H33" s="11">
        <f>IF(A33="","",IF(G33&lt;=0,"Agotado",IF(G33&lt;=F33,"Reponer","OK")))</f>
        <v/>
      </c>
      <c r="I33" s="11">
        <f>IF(A33="","",IF(G33&lt;=F33,F33*2-G33,0))</f>
        <v/>
      </c>
    </row>
    <row r="34">
      <c r="A34" s="10" t="n"/>
      <c r="B34" s="10" t="n"/>
      <c r="C34" s="10" t="n"/>
      <c r="D34" s="10" t="n"/>
      <c r="E34" s="10" t="n"/>
      <c r="F34" s="10" t="n"/>
      <c r="G34" s="11">
        <f>IF(A34="","",C34+D34-E34)</f>
        <v/>
      </c>
      <c r="H34" s="11">
        <f>IF(A34="","",IF(G34&lt;=0,"Agotado",IF(G34&lt;=F34,"Reponer","OK")))</f>
        <v/>
      </c>
      <c r="I34" s="11">
        <f>IF(A34="","",IF(G34&lt;=F34,F34*2-G34,0))</f>
        <v/>
      </c>
    </row>
    <row r="35">
      <c r="A35" s="10" t="n"/>
      <c r="B35" s="10" t="n"/>
      <c r="C35" s="10" t="n"/>
      <c r="D35" s="10" t="n"/>
      <c r="E35" s="10" t="n"/>
      <c r="F35" s="10" t="n"/>
      <c r="G35" s="11">
        <f>IF(A35="","",C35+D35-E35)</f>
        <v/>
      </c>
      <c r="H35" s="11">
        <f>IF(A35="","",IF(G35&lt;=0,"Agotado",IF(G35&lt;=F35,"Reponer","OK")))</f>
        <v/>
      </c>
      <c r="I35" s="11">
        <f>IF(A35="","",IF(G35&lt;=F35,F35*2-G35,0))</f>
        <v/>
      </c>
    </row>
    <row r="36">
      <c r="A36" s="10" t="n"/>
      <c r="B36" s="10" t="n"/>
      <c r="C36" s="10" t="n"/>
      <c r="D36" s="10" t="n"/>
      <c r="E36" s="10" t="n"/>
      <c r="F36" s="10" t="n"/>
      <c r="G36" s="11">
        <f>IF(A36="","",C36+D36-E36)</f>
        <v/>
      </c>
      <c r="H36" s="11">
        <f>IF(A36="","",IF(G36&lt;=0,"Agotado",IF(G36&lt;=F36,"Reponer","OK")))</f>
        <v/>
      </c>
      <c r="I36" s="11">
        <f>IF(A36="","",IF(G36&lt;=F36,F36*2-G36,0))</f>
        <v/>
      </c>
    </row>
    <row r="37">
      <c r="A37" s="10" t="n"/>
      <c r="B37" s="10" t="n"/>
      <c r="C37" s="10" t="n"/>
      <c r="D37" s="10" t="n"/>
      <c r="E37" s="10" t="n"/>
      <c r="F37" s="10" t="n"/>
      <c r="G37" s="11">
        <f>IF(A37="","",C37+D37-E37)</f>
        <v/>
      </c>
      <c r="H37" s="11">
        <f>IF(A37="","",IF(G37&lt;=0,"Agotado",IF(G37&lt;=F37,"Reponer","OK")))</f>
        <v/>
      </c>
      <c r="I37" s="11">
        <f>IF(A37="","",IF(G37&lt;=F37,F37*2-G37,0))</f>
        <v/>
      </c>
    </row>
    <row r="38">
      <c r="A38" s="10" t="n"/>
      <c r="B38" s="10" t="n"/>
      <c r="C38" s="10" t="n"/>
      <c r="D38" s="10" t="n"/>
      <c r="E38" s="10" t="n"/>
      <c r="F38" s="10" t="n"/>
      <c r="G38" s="11">
        <f>IF(A38="","",C38+D38-E38)</f>
        <v/>
      </c>
      <c r="H38" s="11">
        <f>IF(A38="","",IF(G38&lt;=0,"Agotado",IF(G38&lt;=F38,"Reponer","OK")))</f>
        <v/>
      </c>
      <c r="I38" s="11">
        <f>IF(A38="","",IF(G38&lt;=F38,F38*2-G38,0))</f>
        <v/>
      </c>
    </row>
    <row r="39">
      <c r="A39" s="10" t="n"/>
      <c r="B39" s="10" t="n"/>
      <c r="C39" s="10" t="n"/>
      <c r="D39" s="10" t="n"/>
      <c r="E39" s="10" t="n"/>
      <c r="F39" s="10" t="n"/>
      <c r="G39" s="11">
        <f>IF(A39="","",C39+D39-E39)</f>
        <v/>
      </c>
      <c r="H39" s="11">
        <f>IF(A39="","",IF(G39&lt;=0,"Agotado",IF(G39&lt;=F39,"Reponer","OK")))</f>
        <v/>
      </c>
      <c r="I39" s="11">
        <f>IF(A39="","",IF(G39&lt;=F39,F39*2-G39,0))</f>
        <v/>
      </c>
    </row>
    <row r="40">
      <c r="A40" s="10" t="n"/>
      <c r="B40" s="10" t="n"/>
      <c r="C40" s="10" t="n"/>
      <c r="D40" s="10" t="n"/>
      <c r="E40" s="10" t="n"/>
      <c r="F40" s="10" t="n"/>
      <c r="G40" s="11">
        <f>IF(A40="","",C40+D40-E40)</f>
        <v/>
      </c>
      <c r="H40" s="11">
        <f>IF(A40="","",IF(G40&lt;=0,"Agotado",IF(G40&lt;=F40,"Reponer","OK")))</f>
        <v/>
      </c>
      <c r="I40" s="11">
        <f>IF(A40="","",IF(G40&lt;=F40,F40*2-G40,0))</f>
        <v/>
      </c>
    </row>
    <row r="41">
      <c r="A41" s="10" t="n"/>
      <c r="B41" s="10" t="n"/>
      <c r="C41" s="10" t="n"/>
      <c r="D41" s="10" t="n"/>
      <c r="E41" s="10" t="n"/>
      <c r="F41" s="10" t="n"/>
      <c r="G41" s="11">
        <f>IF(A41="","",C41+D41-E41)</f>
        <v/>
      </c>
      <c r="H41" s="11">
        <f>IF(A41="","",IF(G41&lt;=0,"Agotado",IF(G41&lt;=F41,"Reponer","OK")))</f>
        <v/>
      </c>
      <c r="I41" s="11">
        <f>IF(A41="","",IF(G41&lt;=F41,F41*2-G41,0))</f>
        <v/>
      </c>
    </row>
    <row r="42">
      <c r="A42" s="10" t="n"/>
      <c r="B42" s="10" t="n"/>
      <c r="C42" s="10" t="n"/>
      <c r="D42" s="10" t="n"/>
      <c r="E42" s="10" t="n"/>
      <c r="F42" s="10" t="n"/>
      <c r="G42" s="11">
        <f>IF(A42="","",C42+D42-E42)</f>
        <v/>
      </c>
      <c r="H42" s="11">
        <f>IF(A42="","",IF(G42&lt;=0,"Agotado",IF(G42&lt;=F42,"Reponer","OK")))</f>
        <v/>
      </c>
      <c r="I42" s="11">
        <f>IF(A42="","",IF(G42&lt;=F42,F42*2-G42,0))</f>
        <v/>
      </c>
    </row>
    <row r="43">
      <c r="A43" s="10" t="n"/>
      <c r="B43" s="10" t="n"/>
      <c r="C43" s="10" t="n"/>
      <c r="D43" s="10" t="n"/>
      <c r="E43" s="10" t="n"/>
      <c r="F43" s="10" t="n"/>
      <c r="G43" s="11">
        <f>IF(A43="","",C43+D43-E43)</f>
        <v/>
      </c>
      <c r="H43" s="11">
        <f>IF(A43="","",IF(G43&lt;=0,"Agotado",IF(G43&lt;=F43,"Reponer","OK")))</f>
        <v/>
      </c>
      <c r="I43" s="11">
        <f>IF(A43="","",IF(G43&lt;=F43,F43*2-G43,0))</f>
        <v/>
      </c>
    </row>
    <row r="44">
      <c r="A44" s="10" t="n"/>
      <c r="B44" s="10" t="n"/>
      <c r="C44" s="10" t="n"/>
      <c r="D44" s="10" t="n"/>
      <c r="E44" s="10" t="n"/>
      <c r="F44" s="10" t="n"/>
      <c r="G44" s="11">
        <f>IF(A44="","",C44+D44-E44)</f>
        <v/>
      </c>
      <c r="H44" s="11">
        <f>IF(A44="","",IF(G44&lt;=0,"Agotado",IF(G44&lt;=F44,"Reponer","OK")))</f>
        <v/>
      </c>
      <c r="I44" s="11">
        <f>IF(A44="","",IF(G44&lt;=F44,F44*2-G44,0))</f>
        <v/>
      </c>
    </row>
    <row r="45">
      <c r="A45" s="10" t="n"/>
      <c r="B45" s="10" t="n"/>
      <c r="C45" s="10" t="n"/>
      <c r="D45" s="10" t="n"/>
      <c r="E45" s="10" t="n"/>
      <c r="F45" s="10" t="n"/>
      <c r="G45" s="11">
        <f>IF(A45="","",C45+D45-E45)</f>
        <v/>
      </c>
      <c r="H45" s="11">
        <f>IF(A45="","",IF(G45&lt;=0,"Agotado",IF(G45&lt;=F45,"Reponer","OK")))</f>
        <v/>
      </c>
      <c r="I45" s="11">
        <f>IF(A45="","",IF(G45&lt;=F45,F45*2-G45,0))</f>
        <v/>
      </c>
    </row>
    <row r="46">
      <c r="A46" s="10" t="n"/>
      <c r="B46" s="10" t="n"/>
      <c r="C46" s="10" t="n"/>
      <c r="D46" s="10" t="n"/>
      <c r="E46" s="10" t="n"/>
      <c r="F46" s="10" t="n"/>
      <c r="G46" s="11">
        <f>IF(A46="","",C46+D46-E46)</f>
        <v/>
      </c>
      <c r="H46" s="11">
        <f>IF(A46="","",IF(G46&lt;=0,"Agotado",IF(G46&lt;=F46,"Reponer","OK")))</f>
        <v/>
      </c>
      <c r="I46" s="11">
        <f>IF(A46="","",IF(G46&lt;=F46,F46*2-G46,0))</f>
        <v/>
      </c>
    </row>
    <row r="47">
      <c r="A47" s="10" t="n"/>
      <c r="B47" s="10" t="n"/>
      <c r="C47" s="10" t="n"/>
      <c r="D47" s="10" t="n"/>
      <c r="E47" s="10" t="n"/>
      <c r="F47" s="10" t="n"/>
      <c r="G47" s="11">
        <f>IF(A47="","",C47+D47-E47)</f>
        <v/>
      </c>
      <c r="H47" s="11">
        <f>IF(A47="","",IF(G47&lt;=0,"Agotado",IF(G47&lt;=F47,"Reponer","OK")))</f>
        <v/>
      </c>
      <c r="I47" s="11">
        <f>IF(A47="","",IF(G47&lt;=F47,F47*2-G47,0))</f>
        <v/>
      </c>
    </row>
    <row r="48">
      <c r="A48" s="10" t="n"/>
      <c r="B48" s="10" t="n"/>
      <c r="C48" s="10" t="n"/>
      <c r="D48" s="10" t="n"/>
      <c r="E48" s="10" t="n"/>
      <c r="F48" s="10" t="n"/>
      <c r="G48" s="11">
        <f>IF(A48="","",C48+D48-E48)</f>
        <v/>
      </c>
      <c r="H48" s="11">
        <f>IF(A48="","",IF(G48&lt;=0,"Agotado",IF(G48&lt;=F48,"Reponer","OK")))</f>
        <v/>
      </c>
      <c r="I48" s="11">
        <f>IF(A48="","",IF(G48&lt;=F48,F48*2-G48,0))</f>
        <v/>
      </c>
    </row>
    <row r="49">
      <c r="A49" s="10" t="n"/>
      <c r="B49" s="10" t="n"/>
      <c r="C49" s="10" t="n"/>
      <c r="D49" s="10" t="n"/>
      <c r="E49" s="10" t="n"/>
      <c r="F49" s="10" t="n"/>
      <c r="G49" s="11">
        <f>IF(A49="","",C49+D49-E49)</f>
        <v/>
      </c>
      <c r="H49" s="11">
        <f>IF(A49="","",IF(G49&lt;=0,"Agotado",IF(G49&lt;=F49,"Reponer","OK")))</f>
        <v/>
      </c>
      <c r="I49" s="11">
        <f>IF(A49="","",IF(G49&lt;=F49,F49*2-G49,0))</f>
        <v/>
      </c>
    </row>
    <row r="50">
      <c r="A50" s="10" t="n"/>
      <c r="B50" s="10" t="n"/>
      <c r="C50" s="10" t="n"/>
      <c r="D50" s="10" t="n"/>
      <c r="E50" s="10" t="n"/>
      <c r="F50" s="10" t="n"/>
      <c r="G50" s="11">
        <f>IF(A50="","",C50+D50-E50)</f>
        <v/>
      </c>
      <c r="H50" s="11">
        <f>IF(A50="","",IF(G50&lt;=0,"Agotado",IF(G50&lt;=F50,"Reponer","OK")))</f>
        <v/>
      </c>
      <c r="I50" s="11">
        <f>IF(A50="","",IF(G50&lt;=F50,F50*2-G50,0))</f>
        <v/>
      </c>
    </row>
    <row r="51">
      <c r="A51" s="10" t="n"/>
      <c r="B51" s="10" t="n"/>
      <c r="C51" s="10" t="n"/>
      <c r="D51" s="10" t="n"/>
      <c r="E51" s="10" t="n"/>
      <c r="F51" s="10" t="n"/>
      <c r="G51" s="11">
        <f>IF(A51="","",C51+D51-E51)</f>
        <v/>
      </c>
      <c r="H51" s="11">
        <f>IF(A51="","",IF(G51&lt;=0,"Agotado",IF(G51&lt;=F51,"Reponer","OK")))</f>
        <v/>
      </c>
      <c r="I51" s="11">
        <f>IF(A51="","",IF(G51&lt;=F51,F51*2-G51,0))</f>
        <v/>
      </c>
    </row>
    <row r="52">
      <c r="A52" s="10" t="n"/>
      <c r="B52" s="10" t="n"/>
      <c r="C52" s="10" t="n"/>
      <c r="D52" s="10" t="n"/>
      <c r="E52" s="10" t="n"/>
      <c r="F52" s="10" t="n"/>
      <c r="G52" s="11">
        <f>IF(A52="","",C52+D52-E52)</f>
        <v/>
      </c>
      <c r="H52" s="11">
        <f>IF(A52="","",IF(G52&lt;=0,"Agotado",IF(G52&lt;=F52,"Reponer","OK")))</f>
        <v/>
      </c>
      <c r="I52" s="11">
        <f>IF(A52="","",IF(G52&lt;=F52,F52*2-G52,0))</f>
        <v/>
      </c>
    </row>
    <row r="53">
      <c r="A53" s="10" t="n"/>
      <c r="B53" s="10" t="n"/>
      <c r="C53" s="10" t="n"/>
      <c r="D53" s="10" t="n"/>
      <c r="E53" s="10" t="n"/>
      <c r="F53" s="10" t="n"/>
      <c r="G53" s="11">
        <f>IF(A53="","",C53+D53-E53)</f>
        <v/>
      </c>
      <c r="H53" s="11">
        <f>IF(A53="","",IF(G53&lt;=0,"Agotado",IF(G53&lt;=F53,"Reponer","OK")))</f>
        <v/>
      </c>
      <c r="I53" s="11">
        <f>IF(A53="","",IF(G53&lt;=F53,F53*2-G53,0))</f>
        <v/>
      </c>
    </row>
    <row r="54">
      <c r="A54" s="10" t="n"/>
      <c r="B54" s="10" t="n"/>
      <c r="C54" s="10" t="n"/>
      <c r="D54" s="10" t="n"/>
      <c r="E54" s="10" t="n"/>
      <c r="F54" s="10" t="n"/>
      <c r="G54" s="11">
        <f>IF(A54="","",C54+D54-E54)</f>
        <v/>
      </c>
      <c r="H54" s="11">
        <f>IF(A54="","",IF(G54&lt;=0,"Agotado",IF(G54&lt;=F54,"Reponer","OK")))</f>
        <v/>
      </c>
      <c r="I54" s="11">
        <f>IF(A54="","",IF(G54&lt;=F54,F54*2-G54,0))</f>
        <v/>
      </c>
    </row>
    <row r="55">
      <c r="A55" s="10" t="n"/>
      <c r="B55" s="10" t="n"/>
      <c r="C55" s="10" t="n"/>
      <c r="D55" s="10" t="n"/>
      <c r="E55" s="10" t="n"/>
      <c r="F55" s="10" t="n"/>
      <c r="G55" s="11">
        <f>IF(A55="","",C55+D55-E55)</f>
        <v/>
      </c>
      <c r="H55" s="11">
        <f>IF(A55="","",IF(G55&lt;=0,"Agotado",IF(G55&lt;=F55,"Reponer","OK")))</f>
        <v/>
      </c>
      <c r="I55" s="11">
        <f>IF(A55="","",IF(G55&lt;=F55,F55*2-G55,0))</f>
        <v/>
      </c>
    </row>
    <row r="56">
      <c r="A56" s="10" t="n"/>
      <c r="B56" s="10" t="n"/>
      <c r="C56" s="10" t="n"/>
      <c r="D56" s="10" t="n"/>
      <c r="E56" s="10" t="n"/>
      <c r="F56" s="10" t="n"/>
      <c r="G56" s="11">
        <f>IF(A56="","",C56+D56-E56)</f>
        <v/>
      </c>
      <c r="H56" s="11">
        <f>IF(A56="","",IF(G56&lt;=0,"Agotado",IF(G56&lt;=F56,"Reponer","OK")))</f>
        <v/>
      </c>
      <c r="I56" s="11">
        <f>IF(A56="","",IF(G56&lt;=F56,F56*2-G56,0))</f>
        <v/>
      </c>
    </row>
    <row r="57">
      <c r="A57" s="10" t="n"/>
      <c r="B57" s="10" t="n"/>
      <c r="C57" s="10" t="n"/>
      <c r="D57" s="10" t="n"/>
      <c r="E57" s="10" t="n"/>
      <c r="F57" s="10" t="n"/>
      <c r="G57" s="11">
        <f>IF(A57="","",C57+D57-E57)</f>
        <v/>
      </c>
      <c r="H57" s="11">
        <f>IF(A57="","",IF(G57&lt;=0,"Agotado",IF(G57&lt;=F57,"Reponer","OK")))</f>
        <v/>
      </c>
      <c r="I57" s="11">
        <f>IF(A57="","",IF(G57&lt;=F57,F57*2-G57,0))</f>
        <v/>
      </c>
    </row>
    <row r="58">
      <c r="A58" s="10" t="n"/>
      <c r="B58" s="10" t="n"/>
      <c r="C58" s="10" t="n"/>
      <c r="D58" s="10" t="n"/>
      <c r="E58" s="10" t="n"/>
      <c r="F58" s="10" t="n"/>
      <c r="G58" s="11">
        <f>IF(A58="","",C58+D58-E58)</f>
        <v/>
      </c>
      <c r="H58" s="11">
        <f>IF(A58="","",IF(G58&lt;=0,"Agotado",IF(G58&lt;=F58,"Reponer","OK")))</f>
        <v/>
      </c>
      <c r="I58" s="11">
        <f>IF(A58="","",IF(G58&lt;=F58,F58*2-G58,0))</f>
        <v/>
      </c>
    </row>
    <row r="59">
      <c r="A59" s="10" t="n"/>
      <c r="B59" s="10" t="n"/>
      <c r="C59" s="10" t="n"/>
      <c r="D59" s="10" t="n"/>
      <c r="E59" s="10" t="n"/>
      <c r="F59" s="10" t="n"/>
      <c r="G59" s="11">
        <f>IF(A59="","",C59+D59-E59)</f>
        <v/>
      </c>
      <c r="H59" s="11">
        <f>IF(A59="","",IF(G59&lt;=0,"Agotado",IF(G59&lt;=F59,"Reponer","OK")))</f>
        <v/>
      </c>
      <c r="I59" s="11">
        <f>IF(A59="","",IF(G59&lt;=F59,F59*2-G59,0))</f>
        <v/>
      </c>
    </row>
    <row r="60">
      <c r="A60" s="10" t="n"/>
      <c r="B60" s="10" t="n"/>
      <c r="C60" s="10" t="n"/>
      <c r="D60" s="10" t="n"/>
      <c r="E60" s="10" t="n"/>
      <c r="F60" s="10" t="n"/>
      <c r="G60" s="11">
        <f>IF(A60="","",C60+D60-E60)</f>
        <v/>
      </c>
      <c r="H60" s="11">
        <f>IF(A60="","",IF(G60&lt;=0,"Agotado",IF(G60&lt;=F60,"Reponer","OK")))</f>
        <v/>
      </c>
      <c r="I60" s="11">
        <f>IF(A60="","",IF(G60&lt;=F60,F60*2-G60,0))</f>
        <v/>
      </c>
    </row>
    <row r="61">
      <c r="A61" s="10" t="n"/>
      <c r="B61" s="10" t="n"/>
      <c r="C61" s="10" t="n"/>
      <c r="D61" s="10" t="n"/>
      <c r="E61" s="10" t="n"/>
      <c r="F61" s="10" t="n"/>
      <c r="G61" s="11">
        <f>IF(A61="","",C61+D61-E61)</f>
        <v/>
      </c>
      <c r="H61" s="11">
        <f>IF(A61="","",IF(G61&lt;=0,"Agotado",IF(G61&lt;=F61,"Reponer","OK")))</f>
        <v/>
      </c>
      <c r="I61" s="11">
        <f>IF(A61="","",IF(G61&lt;=F61,F61*2-G61,0))</f>
        <v/>
      </c>
    </row>
    <row r="62">
      <c r="A62" s="10" t="n"/>
      <c r="B62" s="10" t="n"/>
      <c r="C62" s="10" t="n"/>
      <c r="D62" s="10" t="n"/>
      <c r="E62" s="10" t="n"/>
      <c r="F62" s="10" t="n"/>
      <c r="G62" s="11">
        <f>IF(A62="","",C62+D62-E62)</f>
        <v/>
      </c>
      <c r="H62" s="11">
        <f>IF(A62="","",IF(G62&lt;=0,"Agotado",IF(G62&lt;=F62,"Reponer","OK")))</f>
        <v/>
      </c>
      <c r="I62" s="11">
        <f>IF(A62="","",IF(G62&lt;=F62,F62*2-G62,0))</f>
        <v/>
      </c>
    </row>
    <row r="63">
      <c r="A63" s="10" t="n"/>
      <c r="B63" s="10" t="n"/>
      <c r="C63" s="10" t="n"/>
      <c r="D63" s="10" t="n"/>
      <c r="E63" s="10" t="n"/>
      <c r="F63" s="10" t="n"/>
      <c r="G63" s="11">
        <f>IF(A63="","",C63+D63-E63)</f>
        <v/>
      </c>
      <c r="H63" s="11">
        <f>IF(A63="","",IF(G63&lt;=0,"Agotado",IF(G63&lt;=F63,"Reponer","OK")))</f>
        <v/>
      </c>
      <c r="I63" s="11">
        <f>IF(A63="","",IF(G63&lt;=F63,F63*2-G63,0))</f>
        <v/>
      </c>
    </row>
    <row r="64">
      <c r="A64" s="10" t="n"/>
      <c r="B64" s="10" t="n"/>
      <c r="C64" s="10" t="n"/>
      <c r="D64" s="10" t="n"/>
      <c r="E64" s="10" t="n"/>
      <c r="F64" s="10" t="n"/>
      <c r="G64" s="11">
        <f>IF(A64="","",C64+D64-E64)</f>
        <v/>
      </c>
      <c r="H64" s="11">
        <f>IF(A64="","",IF(G64&lt;=0,"Agotado",IF(G64&lt;=F64,"Reponer","OK")))</f>
        <v/>
      </c>
      <c r="I64" s="11">
        <f>IF(A64="","",IF(G64&lt;=F64,F64*2-G64,0))</f>
        <v/>
      </c>
    </row>
    <row r="65">
      <c r="A65" s="10" t="n"/>
      <c r="B65" s="10" t="n"/>
      <c r="C65" s="10" t="n"/>
      <c r="D65" s="10" t="n"/>
      <c r="E65" s="10" t="n"/>
      <c r="F65" s="10" t="n"/>
      <c r="G65" s="11">
        <f>IF(A65="","",C65+D65-E65)</f>
        <v/>
      </c>
      <c r="H65" s="11">
        <f>IF(A65="","",IF(G65&lt;=0,"Agotado",IF(G65&lt;=F65,"Reponer","OK")))</f>
        <v/>
      </c>
      <c r="I65" s="11">
        <f>IF(A65="","",IF(G65&lt;=F65,F65*2-G65,0))</f>
        <v/>
      </c>
    </row>
    <row r="66">
      <c r="A66" s="10" t="n"/>
      <c r="B66" s="10" t="n"/>
      <c r="C66" s="10" t="n"/>
      <c r="D66" s="10" t="n"/>
      <c r="E66" s="10" t="n"/>
      <c r="F66" s="10" t="n"/>
      <c r="G66" s="11">
        <f>IF(A66="","",C66+D66-E66)</f>
        <v/>
      </c>
      <c r="H66" s="11">
        <f>IF(A66="","",IF(G66&lt;=0,"Agotado",IF(G66&lt;=F66,"Reponer","OK")))</f>
        <v/>
      </c>
      <c r="I66" s="11">
        <f>IF(A66="","",IF(G66&lt;=F66,F66*2-G66,0))</f>
        <v/>
      </c>
    </row>
    <row r="67">
      <c r="A67" s="10" t="n"/>
      <c r="B67" s="10" t="n"/>
      <c r="C67" s="10" t="n"/>
      <c r="D67" s="10" t="n"/>
      <c r="E67" s="10" t="n"/>
      <c r="F67" s="10" t="n"/>
      <c r="G67" s="11">
        <f>IF(A67="","",C67+D67-E67)</f>
        <v/>
      </c>
      <c r="H67" s="11">
        <f>IF(A67="","",IF(G67&lt;=0,"Agotado",IF(G67&lt;=F67,"Reponer","OK")))</f>
        <v/>
      </c>
      <c r="I67" s="11">
        <f>IF(A67="","",IF(G67&lt;=F67,F67*2-G67,0))</f>
        <v/>
      </c>
    </row>
    <row r="68">
      <c r="A68" s="10" t="n"/>
      <c r="B68" s="10" t="n"/>
      <c r="C68" s="10" t="n"/>
      <c r="D68" s="10" t="n"/>
      <c r="E68" s="10" t="n"/>
      <c r="F68" s="10" t="n"/>
      <c r="G68" s="11">
        <f>IF(A68="","",C68+D68-E68)</f>
        <v/>
      </c>
      <c r="H68" s="11">
        <f>IF(A68="","",IF(G68&lt;=0,"Agotado",IF(G68&lt;=F68,"Reponer","OK")))</f>
        <v/>
      </c>
      <c r="I68" s="11">
        <f>IF(A68="","",IF(G68&lt;=F68,F68*2-G68,0))</f>
        <v/>
      </c>
    </row>
    <row r="69">
      <c r="A69" s="10" t="n"/>
      <c r="B69" s="10" t="n"/>
      <c r="C69" s="10" t="n"/>
      <c r="D69" s="10" t="n"/>
      <c r="E69" s="10" t="n"/>
      <c r="F69" s="10" t="n"/>
      <c r="G69" s="11">
        <f>IF(A69="","",C69+D69-E69)</f>
        <v/>
      </c>
      <c r="H69" s="11">
        <f>IF(A69="","",IF(G69&lt;=0,"Agotado",IF(G69&lt;=F69,"Reponer","OK")))</f>
        <v/>
      </c>
      <c r="I69" s="11">
        <f>IF(A69="","",IF(G69&lt;=F69,F69*2-G69,0))</f>
        <v/>
      </c>
    </row>
    <row r="70">
      <c r="A70" s="10" t="n"/>
      <c r="B70" s="10" t="n"/>
      <c r="C70" s="10" t="n"/>
      <c r="D70" s="10" t="n"/>
      <c r="E70" s="10" t="n"/>
      <c r="F70" s="10" t="n"/>
      <c r="G70" s="11">
        <f>IF(A70="","",C70+D70-E70)</f>
        <v/>
      </c>
      <c r="H70" s="11">
        <f>IF(A70="","",IF(G70&lt;=0,"Agotado",IF(G70&lt;=F70,"Reponer","OK")))</f>
        <v/>
      </c>
      <c r="I70" s="11">
        <f>IF(A70="","",IF(G70&lt;=F70,F70*2-G70,0))</f>
        <v/>
      </c>
    </row>
    <row r="71">
      <c r="A71" s="10" t="n"/>
      <c r="B71" s="10" t="n"/>
      <c r="C71" s="10" t="n"/>
      <c r="D71" s="10" t="n"/>
      <c r="E71" s="10" t="n"/>
      <c r="F71" s="10" t="n"/>
      <c r="G71" s="11">
        <f>IF(A71="","",C71+D71-E71)</f>
        <v/>
      </c>
      <c r="H71" s="11">
        <f>IF(A71="","",IF(G71&lt;=0,"Agotado",IF(G71&lt;=F71,"Reponer","OK")))</f>
        <v/>
      </c>
      <c r="I71" s="11">
        <f>IF(A71="","",IF(G71&lt;=F71,F71*2-G71,0))</f>
        <v/>
      </c>
    </row>
    <row r="72">
      <c r="A72" s="10" t="n"/>
      <c r="B72" s="10" t="n"/>
      <c r="C72" s="10" t="n"/>
      <c r="D72" s="10" t="n"/>
      <c r="E72" s="10" t="n"/>
      <c r="F72" s="10" t="n"/>
      <c r="G72" s="11">
        <f>IF(A72="","",C72+D72-E72)</f>
        <v/>
      </c>
      <c r="H72" s="11">
        <f>IF(A72="","",IF(G72&lt;=0,"Agotado",IF(G72&lt;=F72,"Reponer","OK")))</f>
        <v/>
      </c>
      <c r="I72" s="11">
        <f>IF(A72="","",IF(G72&lt;=F72,F72*2-G72,0))</f>
        <v/>
      </c>
    </row>
    <row r="73">
      <c r="A73" s="10" t="n"/>
      <c r="B73" s="10" t="n"/>
      <c r="C73" s="10" t="n"/>
      <c r="D73" s="10" t="n"/>
      <c r="E73" s="10" t="n"/>
      <c r="F73" s="10" t="n"/>
      <c r="G73" s="11">
        <f>IF(A73="","",C73+D73-E73)</f>
        <v/>
      </c>
      <c r="H73" s="11">
        <f>IF(A73="","",IF(G73&lt;=0,"Agotado",IF(G73&lt;=F73,"Reponer","OK")))</f>
        <v/>
      </c>
      <c r="I73" s="11">
        <f>IF(A73="","",IF(G73&lt;=F73,F73*2-G73,0))</f>
        <v/>
      </c>
    </row>
    <row r="74">
      <c r="A74" s="10" t="n"/>
      <c r="B74" s="10" t="n"/>
      <c r="C74" s="10" t="n"/>
      <c r="D74" s="10" t="n"/>
      <c r="E74" s="10" t="n"/>
      <c r="F74" s="10" t="n"/>
      <c r="G74" s="11">
        <f>IF(A74="","",C74+D74-E74)</f>
        <v/>
      </c>
      <c r="H74" s="11">
        <f>IF(A74="","",IF(G74&lt;=0,"Agotado",IF(G74&lt;=F74,"Reponer","OK")))</f>
        <v/>
      </c>
      <c r="I74" s="11">
        <f>IF(A74="","",IF(G74&lt;=F74,F74*2-G74,0))</f>
        <v/>
      </c>
    </row>
    <row r="75">
      <c r="A75" s="10" t="n"/>
      <c r="B75" s="10" t="n"/>
      <c r="C75" s="10" t="n"/>
      <c r="D75" s="10" t="n"/>
      <c r="E75" s="10" t="n"/>
      <c r="F75" s="10" t="n"/>
      <c r="G75" s="11">
        <f>IF(A75="","",C75+D75-E75)</f>
        <v/>
      </c>
      <c r="H75" s="11">
        <f>IF(A75="","",IF(G75&lt;=0,"Agotado",IF(G75&lt;=F75,"Reponer","OK")))</f>
        <v/>
      </c>
      <c r="I75" s="11">
        <f>IF(A75="","",IF(G75&lt;=F75,F75*2-G75,0))</f>
        <v/>
      </c>
    </row>
    <row r="76">
      <c r="A76" s="10" t="n"/>
      <c r="B76" s="10" t="n"/>
      <c r="C76" s="10" t="n"/>
      <c r="D76" s="10" t="n"/>
      <c r="E76" s="10" t="n"/>
      <c r="F76" s="10" t="n"/>
      <c r="G76" s="11">
        <f>IF(A76="","",C76+D76-E76)</f>
        <v/>
      </c>
      <c r="H76" s="11">
        <f>IF(A76="","",IF(G76&lt;=0,"Agotado",IF(G76&lt;=F76,"Reponer","OK")))</f>
        <v/>
      </c>
      <c r="I76" s="11">
        <f>IF(A76="","",IF(G76&lt;=F76,F76*2-G76,0))</f>
        <v/>
      </c>
    </row>
    <row r="77">
      <c r="A77" s="10" t="n"/>
      <c r="B77" s="10" t="n"/>
      <c r="C77" s="10" t="n"/>
      <c r="D77" s="10" t="n"/>
      <c r="E77" s="10" t="n"/>
      <c r="F77" s="10" t="n"/>
      <c r="G77" s="11">
        <f>IF(A77="","",C77+D77-E77)</f>
        <v/>
      </c>
      <c r="H77" s="11">
        <f>IF(A77="","",IF(G77&lt;=0,"Agotado",IF(G77&lt;=F77,"Reponer","OK")))</f>
        <v/>
      </c>
      <c r="I77" s="11">
        <f>IF(A77="","",IF(G77&lt;=F77,F77*2-G77,0))</f>
        <v/>
      </c>
    </row>
    <row r="78">
      <c r="A78" s="10" t="n"/>
      <c r="B78" s="10" t="n"/>
      <c r="C78" s="10" t="n"/>
      <c r="D78" s="10" t="n"/>
      <c r="E78" s="10" t="n"/>
      <c r="F78" s="10" t="n"/>
      <c r="G78" s="11">
        <f>IF(A78="","",C78+D78-E78)</f>
        <v/>
      </c>
      <c r="H78" s="11">
        <f>IF(A78="","",IF(G78&lt;=0,"Agotado",IF(G78&lt;=F78,"Reponer","OK")))</f>
        <v/>
      </c>
      <c r="I78" s="11">
        <f>IF(A78="","",IF(G78&lt;=F78,F78*2-G78,0))</f>
        <v/>
      </c>
    </row>
    <row r="79">
      <c r="A79" s="10" t="n"/>
      <c r="B79" s="10" t="n"/>
      <c r="C79" s="10" t="n"/>
      <c r="D79" s="10" t="n"/>
      <c r="E79" s="10" t="n"/>
      <c r="F79" s="10" t="n"/>
      <c r="G79" s="11">
        <f>IF(A79="","",C79+D79-E79)</f>
        <v/>
      </c>
      <c r="H79" s="11">
        <f>IF(A79="","",IF(G79&lt;=0,"Agotado",IF(G79&lt;=F79,"Reponer","OK")))</f>
        <v/>
      </c>
      <c r="I79" s="11">
        <f>IF(A79="","",IF(G79&lt;=F79,F79*2-G79,0))</f>
        <v/>
      </c>
    </row>
    <row r="80">
      <c r="A80" s="10" t="n"/>
      <c r="B80" s="10" t="n"/>
      <c r="C80" s="10" t="n"/>
      <c r="D80" s="10" t="n"/>
      <c r="E80" s="10" t="n"/>
      <c r="F80" s="10" t="n"/>
      <c r="G80" s="11">
        <f>IF(A80="","",C80+D80-E80)</f>
        <v/>
      </c>
      <c r="H80" s="11">
        <f>IF(A80="","",IF(G80&lt;=0,"Agotado",IF(G80&lt;=F80,"Reponer","OK")))</f>
        <v/>
      </c>
      <c r="I80" s="11">
        <f>IF(A80="","",IF(G80&lt;=F80,F80*2-G80,0))</f>
        <v/>
      </c>
    </row>
    <row r="81">
      <c r="A81" s="10" t="n"/>
      <c r="B81" s="10" t="n"/>
      <c r="C81" s="10" t="n"/>
      <c r="D81" s="10" t="n"/>
      <c r="E81" s="10" t="n"/>
      <c r="F81" s="10" t="n"/>
      <c r="G81" s="11">
        <f>IF(A81="","",C81+D81-E81)</f>
        <v/>
      </c>
      <c r="H81" s="11">
        <f>IF(A81="","",IF(G81&lt;=0,"Agotado",IF(G81&lt;=F81,"Reponer","OK")))</f>
        <v/>
      </c>
      <c r="I81" s="11">
        <f>IF(A81="","",IF(G81&lt;=F81,F81*2-G81,0))</f>
        <v/>
      </c>
    </row>
    <row r="82">
      <c r="A82" s="10" t="n"/>
      <c r="B82" s="10" t="n"/>
      <c r="C82" s="10" t="n"/>
      <c r="D82" s="10" t="n"/>
      <c r="E82" s="10" t="n"/>
      <c r="F82" s="10" t="n"/>
      <c r="G82" s="11">
        <f>IF(A82="","",C82+D82-E82)</f>
        <v/>
      </c>
      <c r="H82" s="11">
        <f>IF(A82="","",IF(G82&lt;=0,"Agotado",IF(G82&lt;=F82,"Reponer","OK")))</f>
        <v/>
      </c>
      <c r="I82" s="11">
        <f>IF(A82="","",IF(G82&lt;=F82,F82*2-G82,0))</f>
        <v/>
      </c>
    </row>
    <row r="83">
      <c r="A83" s="10" t="n"/>
      <c r="B83" s="10" t="n"/>
      <c r="C83" s="10" t="n"/>
      <c r="D83" s="10" t="n"/>
      <c r="E83" s="10" t="n"/>
      <c r="F83" s="10" t="n"/>
      <c r="G83" s="11">
        <f>IF(A83="","",C83+D83-E83)</f>
        <v/>
      </c>
      <c r="H83" s="11">
        <f>IF(A83="","",IF(G83&lt;=0,"Agotado",IF(G83&lt;=F83,"Reponer","OK")))</f>
        <v/>
      </c>
      <c r="I83" s="11">
        <f>IF(A83="","",IF(G83&lt;=F83,F83*2-G83,0))</f>
        <v/>
      </c>
    </row>
    <row r="84">
      <c r="A84" s="10" t="n"/>
      <c r="B84" s="10" t="n"/>
      <c r="C84" s="10" t="n"/>
      <c r="D84" s="10" t="n"/>
      <c r="E84" s="10" t="n"/>
      <c r="F84" s="10" t="n"/>
      <c r="G84" s="11">
        <f>IF(A84="","",C84+D84-E84)</f>
        <v/>
      </c>
      <c r="H84" s="11">
        <f>IF(A84="","",IF(G84&lt;=0,"Agotado",IF(G84&lt;=F84,"Reponer","OK")))</f>
        <v/>
      </c>
      <c r="I84" s="11">
        <f>IF(A84="","",IF(G84&lt;=F84,F84*2-G84,0))</f>
        <v/>
      </c>
    </row>
    <row r="85">
      <c r="A85" s="10" t="n"/>
      <c r="B85" s="10" t="n"/>
      <c r="C85" s="10" t="n"/>
      <c r="D85" s="10" t="n"/>
      <c r="E85" s="10" t="n"/>
      <c r="F85" s="10" t="n"/>
      <c r="G85" s="11">
        <f>IF(A85="","",C85+D85-E85)</f>
        <v/>
      </c>
      <c r="H85" s="11">
        <f>IF(A85="","",IF(G85&lt;=0,"Agotado",IF(G85&lt;=F85,"Reponer","OK")))</f>
        <v/>
      </c>
      <c r="I85" s="11">
        <f>IF(A85="","",IF(G85&lt;=F85,F85*2-G85,0))</f>
        <v/>
      </c>
    </row>
    <row r="86">
      <c r="A86" s="10" t="n"/>
      <c r="B86" s="10" t="n"/>
      <c r="C86" s="10" t="n"/>
      <c r="D86" s="10" t="n"/>
      <c r="E86" s="10" t="n"/>
      <c r="F86" s="10" t="n"/>
      <c r="G86" s="11">
        <f>IF(A86="","",C86+D86-E86)</f>
        <v/>
      </c>
      <c r="H86" s="11">
        <f>IF(A86="","",IF(G86&lt;=0,"Agotado",IF(G86&lt;=F86,"Reponer","OK")))</f>
        <v/>
      </c>
      <c r="I86" s="11">
        <f>IF(A86="","",IF(G86&lt;=F86,F86*2-G86,0))</f>
        <v/>
      </c>
    </row>
    <row r="87">
      <c r="A87" s="10" t="n"/>
      <c r="B87" s="10" t="n"/>
      <c r="C87" s="10" t="n"/>
      <c r="D87" s="10" t="n"/>
      <c r="E87" s="10" t="n"/>
      <c r="F87" s="10" t="n"/>
      <c r="G87" s="11">
        <f>IF(A87="","",C87+D87-E87)</f>
        <v/>
      </c>
      <c r="H87" s="11">
        <f>IF(A87="","",IF(G87&lt;=0,"Agotado",IF(G87&lt;=F87,"Reponer","OK")))</f>
        <v/>
      </c>
      <c r="I87" s="11">
        <f>IF(A87="","",IF(G87&lt;=F87,F87*2-G87,0))</f>
        <v/>
      </c>
    </row>
    <row r="88">
      <c r="A88" s="10" t="n"/>
      <c r="B88" s="10" t="n"/>
      <c r="C88" s="10" t="n"/>
      <c r="D88" s="10" t="n"/>
      <c r="E88" s="10" t="n"/>
      <c r="F88" s="10" t="n"/>
      <c r="G88" s="11">
        <f>IF(A88="","",C88+D88-E88)</f>
        <v/>
      </c>
      <c r="H88" s="11">
        <f>IF(A88="","",IF(G88&lt;=0,"Agotado",IF(G88&lt;=F88,"Reponer","OK")))</f>
        <v/>
      </c>
      <c r="I88" s="11">
        <f>IF(A88="","",IF(G88&lt;=F88,F88*2-G88,0))</f>
        <v/>
      </c>
    </row>
    <row r="89">
      <c r="A89" s="10" t="n"/>
      <c r="B89" s="10" t="n"/>
      <c r="C89" s="10" t="n"/>
      <c r="D89" s="10" t="n"/>
      <c r="E89" s="10" t="n"/>
      <c r="F89" s="10" t="n"/>
      <c r="G89" s="11">
        <f>IF(A89="","",C89+D89-E89)</f>
        <v/>
      </c>
      <c r="H89" s="11">
        <f>IF(A89="","",IF(G89&lt;=0,"Agotado",IF(G89&lt;=F89,"Reponer","OK")))</f>
        <v/>
      </c>
      <c r="I89" s="11">
        <f>IF(A89="","",IF(G89&lt;=F89,F89*2-G89,0))</f>
        <v/>
      </c>
    </row>
    <row r="90">
      <c r="A90" s="10" t="n"/>
      <c r="B90" s="10" t="n"/>
      <c r="C90" s="10" t="n"/>
      <c r="D90" s="10" t="n"/>
      <c r="E90" s="10" t="n"/>
      <c r="F90" s="10" t="n"/>
      <c r="G90" s="11">
        <f>IF(A90="","",C90+D90-E90)</f>
        <v/>
      </c>
      <c r="H90" s="11">
        <f>IF(A90="","",IF(G90&lt;=0,"Agotado",IF(G90&lt;=F90,"Reponer","OK")))</f>
        <v/>
      </c>
      <c r="I90" s="11">
        <f>IF(A90="","",IF(G90&lt;=F90,F90*2-G90,0))</f>
        <v/>
      </c>
    </row>
    <row r="91">
      <c r="A91" s="10" t="n"/>
      <c r="B91" s="10" t="n"/>
      <c r="C91" s="10" t="n"/>
      <c r="D91" s="10" t="n"/>
      <c r="E91" s="10" t="n"/>
      <c r="F91" s="10" t="n"/>
      <c r="G91" s="11">
        <f>IF(A91="","",C91+D91-E91)</f>
        <v/>
      </c>
      <c r="H91" s="11">
        <f>IF(A91="","",IF(G91&lt;=0,"Agotado",IF(G91&lt;=F91,"Reponer","OK")))</f>
        <v/>
      </c>
      <c r="I91" s="11">
        <f>IF(A91="","",IF(G91&lt;=F91,F91*2-G91,0))</f>
        <v/>
      </c>
    </row>
    <row r="92">
      <c r="A92" s="10" t="n"/>
      <c r="B92" s="10" t="n"/>
      <c r="C92" s="10" t="n"/>
      <c r="D92" s="10" t="n"/>
      <c r="E92" s="10" t="n"/>
      <c r="F92" s="10" t="n"/>
      <c r="G92" s="11">
        <f>IF(A92="","",C92+D92-E92)</f>
        <v/>
      </c>
      <c r="H92" s="11">
        <f>IF(A92="","",IF(G92&lt;=0,"Agotado",IF(G92&lt;=F92,"Reponer","OK")))</f>
        <v/>
      </c>
      <c r="I92" s="11">
        <f>IF(A92="","",IF(G92&lt;=F92,F92*2-G92,0))</f>
        <v/>
      </c>
    </row>
    <row r="93">
      <c r="A93" s="10" t="n"/>
      <c r="B93" s="10" t="n"/>
      <c r="C93" s="10" t="n"/>
      <c r="D93" s="10" t="n"/>
      <c r="E93" s="10" t="n"/>
      <c r="F93" s="10" t="n"/>
      <c r="G93" s="11">
        <f>IF(A93="","",C93+D93-E93)</f>
        <v/>
      </c>
      <c r="H93" s="11">
        <f>IF(A93="","",IF(G93&lt;=0,"Agotado",IF(G93&lt;=F93,"Reponer","OK")))</f>
        <v/>
      </c>
      <c r="I93" s="11">
        <f>IF(A93="","",IF(G93&lt;=F93,F93*2-G93,0))</f>
        <v/>
      </c>
    </row>
    <row r="94">
      <c r="A94" s="10" t="n"/>
      <c r="B94" s="10" t="n"/>
      <c r="C94" s="10" t="n"/>
      <c r="D94" s="10" t="n"/>
      <c r="E94" s="10" t="n"/>
      <c r="F94" s="10" t="n"/>
      <c r="G94" s="11">
        <f>IF(A94="","",C94+D94-E94)</f>
        <v/>
      </c>
      <c r="H94" s="11">
        <f>IF(A94="","",IF(G94&lt;=0,"Agotado",IF(G94&lt;=F94,"Reponer","OK")))</f>
        <v/>
      </c>
      <c r="I94" s="11">
        <f>IF(A94="","",IF(G94&lt;=F94,F94*2-G94,0))</f>
        <v/>
      </c>
    </row>
    <row r="95">
      <c r="A95" s="10" t="n"/>
      <c r="B95" s="10" t="n"/>
      <c r="C95" s="10" t="n"/>
      <c r="D95" s="10" t="n"/>
      <c r="E95" s="10" t="n"/>
      <c r="F95" s="10" t="n"/>
      <c r="G95" s="11">
        <f>IF(A95="","",C95+D95-E95)</f>
        <v/>
      </c>
      <c r="H95" s="11">
        <f>IF(A95="","",IF(G95&lt;=0,"Agotado",IF(G95&lt;=F95,"Reponer","OK")))</f>
        <v/>
      </c>
      <c r="I95" s="11">
        <f>IF(A95="","",IF(G95&lt;=F95,F95*2-G95,0))</f>
        <v/>
      </c>
    </row>
    <row r="96">
      <c r="A96" s="10" t="n"/>
      <c r="B96" s="10" t="n"/>
      <c r="C96" s="10" t="n"/>
      <c r="D96" s="10" t="n"/>
      <c r="E96" s="10" t="n"/>
      <c r="F96" s="10" t="n"/>
      <c r="G96" s="11">
        <f>IF(A96="","",C96+D96-E96)</f>
        <v/>
      </c>
      <c r="H96" s="11">
        <f>IF(A96="","",IF(G96&lt;=0,"Agotado",IF(G96&lt;=F96,"Reponer","OK")))</f>
        <v/>
      </c>
      <c r="I96" s="11">
        <f>IF(A96="","",IF(G96&lt;=F96,F96*2-G96,0))</f>
        <v/>
      </c>
    </row>
    <row r="97">
      <c r="A97" s="10" t="n"/>
      <c r="B97" s="10" t="n"/>
      <c r="C97" s="10" t="n"/>
      <c r="D97" s="10" t="n"/>
      <c r="E97" s="10" t="n"/>
      <c r="F97" s="10" t="n"/>
      <c r="G97" s="11">
        <f>IF(A97="","",C97+D97-E97)</f>
        <v/>
      </c>
      <c r="H97" s="11">
        <f>IF(A97="","",IF(G97&lt;=0,"Agotado",IF(G97&lt;=F97,"Reponer","OK")))</f>
        <v/>
      </c>
      <c r="I97" s="11">
        <f>IF(A97="","",IF(G97&lt;=F97,F97*2-G97,0))</f>
        <v/>
      </c>
    </row>
    <row r="98">
      <c r="A98" s="10" t="n"/>
      <c r="B98" s="10" t="n"/>
      <c r="C98" s="10" t="n"/>
      <c r="D98" s="10" t="n"/>
      <c r="E98" s="10" t="n"/>
      <c r="F98" s="10" t="n"/>
      <c r="G98" s="11">
        <f>IF(A98="","",C98+D98-E98)</f>
        <v/>
      </c>
      <c r="H98" s="11">
        <f>IF(A98="","",IF(G98&lt;=0,"Agotado",IF(G98&lt;=F98,"Reponer","OK")))</f>
        <v/>
      </c>
      <c r="I98" s="11">
        <f>IF(A98="","",IF(G98&lt;=F98,F98*2-G98,0))</f>
        <v/>
      </c>
    </row>
    <row r="99">
      <c r="A99" s="10" t="n"/>
      <c r="B99" s="10" t="n"/>
      <c r="C99" s="10" t="n"/>
      <c r="D99" s="10" t="n"/>
      <c r="E99" s="10" t="n"/>
      <c r="F99" s="10" t="n"/>
      <c r="G99" s="11">
        <f>IF(A99="","",C99+D99-E99)</f>
        <v/>
      </c>
      <c r="H99" s="11">
        <f>IF(A99="","",IF(G99&lt;=0,"Agotado",IF(G99&lt;=F99,"Reponer","OK")))</f>
        <v/>
      </c>
      <c r="I99" s="11">
        <f>IF(A99="","",IF(G99&lt;=F99,F99*2-G99,0))</f>
        <v/>
      </c>
    </row>
    <row r="100">
      <c r="A100" s="10" t="n"/>
      <c r="B100" s="10" t="n"/>
      <c r="C100" s="10" t="n"/>
      <c r="D100" s="10" t="n"/>
      <c r="E100" s="10" t="n"/>
      <c r="F100" s="10" t="n"/>
      <c r="G100" s="11">
        <f>IF(A100="","",C100+D100-E100)</f>
        <v/>
      </c>
      <c r="H100" s="11">
        <f>IF(A100="","",IF(G100&lt;=0,"Agotado",IF(G100&lt;=F100,"Reponer","OK")))</f>
        <v/>
      </c>
      <c r="I100" s="11">
        <f>IF(A100="","",IF(G100&lt;=F100,F100*2-G100,0))</f>
        <v/>
      </c>
    </row>
    <row r="101">
      <c r="A101" s="10" t="n"/>
      <c r="B101" s="10" t="n"/>
      <c r="C101" s="10" t="n"/>
      <c r="D101" s="10" t="n"/>
      <c r="E101" s="10" t="n"/>
      <c r="F101" s="10" t="n"/>
      <c r="G101" s="11">
        <f>IF(A101="","",C101+D101-E101)</f>
        <v/>
      </c>
      <c r="H101" s="11">
        <f>IF(A101="","",IF(G101&lt;=0,"Agotado",IF(G101&lt;=F101,"Reponer","OK")))</f>
        <v/>
      </c>
      <c r="I101" s="11">
        <f>IF(A101="","",IF(G101&lt;=F101,F101*2-G101,0))</f>
        <v/>
      </c>
    </row>
    <row r="102">
      <c r="A102" s="10" t="n"/>
      <c r="B102" s="10" t="n"/>
      <c r="C102" s="10" t="n"/>
      <c r="D102" s="10" t="n"/>
      <c r="E102" s="10" t="n"/>
      <c r="F102" s="10" t="n"/>
      <c r="G102" s="11">
        <f>IF(A102="","",C102+D102-E102)</f>
        <v/>
      </c>
      <c r="H102" s="11">
        <f>IF(A102="","",IF(G102&lt;=0,"Agotado",IF(G102&lt;=F102,"Reponer","OK")))</f>
        <v/>
      </c>
      <c r="I102" s="11">
        <f>IF(A102="","",IF(G102&lt;=F102,F102*2-G102,0))</f>
        <v/>
      </c>
    </row>
    <row r="103">
      <c r="A103" s="10" t="n"/>
      <c r="B103" s="10" t="n"/>
      <c r="C103" s="10" t="n"/>
      <c r="D103" s="10" t="n"/>
      <c r="E103" s="10" t="n"/>
      <c r="F103" s="10" t="n"/>
      <c r="G103" s="11">
        <f>IF(A103="","",C103+D103-E103)</f>
        <v/>
      </c>
      <c r="H103" s="11">
        <f>IF(A103="","",IF(G103&lt;=0,"Agotado",IF(G103&lt;=F103,"Reponer","OK")))</f>
        <v/>
      </c>
      <c r="I103" s="11">
        <f>IF(A103="","",IF(G103&lt;=F103,F103*2-G103,0))</f>
        <v/>
      </c>
    </row>
    <row r="104">
      <c r="A104" s="10" t="n"/>
      <c r="B104" s="10" t="n"/>
      <c r="C104" s="10" t="n"/>
      <c r="D104" s="10" t="n"/>
      <c r="E104" s="10" t="n"/>
      <c r="F104" s="10" t="n"/>
      <c r="G104" s="11">
        <f>IF(A104="","",C104+D104-E104)</f>
        <v/>
      </c>
      <c r="H104" s="11">
        <f>IF(A104="","",IF(G104&lt;=0,"Agotado",IF(G104&lt;=F104,"Reponer","OK")))</f>
        <v/>
      </c>
      <c r="I104" s="11">
        <f>IF(A104="","",IF(G104&lt;=F104,F104*2-G104,0))</f>
        <v/>
      </c>
    </row>
    <row r="105">
      <c r="A105" s="10" t="n"/>
      <c r="B105" s="10" t="n"/>
      <c r="C105" s="10" t="n"/>
      <c r="D105" s="10" t="n"/>
      <c r="E105" s="10" t="n"/>
      <c r="F105" s="10" t="n"/>
      <c r="G105" s="11">
        <f>IF(A105="","",C105+D105-E105)</f>
        <v/>
      </c>
      <c r="H105" s="11">
        <f>IF(A105="","",IF(G105&lt;=0,"Agotado",IF(G105&lt;=F105,"Reponer","OK")))</f>
        <v/>
      </c>
      <c r="I105" s="11">
        <f>IF(A105="","",IF(G105&lt;=F105,F105*2-G105,0))</f>
        <v/>
      </c>
    </row>
    <row r="106">
      <c r="A106" s="10" t="n"/>
      <c r="B106" s="10" t="n"/>
      <c r="C106" s="10" t="n"/>
      <c r="D106" s="10" t="n"/>
      <c r="E106" s="10" t="n"/>
      <c r="F106" s="10" t="n"/>
      <c r="G106" s="11">
        <f>IF(A106="","",C106+D106-E106)</f>
        <v/>
      </c>
      <c r="H106" s="11">
        <f>IF(A106="","",IF(G106&lt;=0,"Agotado",IF(G106&lt;=F106,"Reponer","OK")))</f>
        <v/>
      </c>
      <c r="I106" s="11">
        <f>IF(A106="","",IF(G106&lt;=F106,F106*2-G106,0))</f>
        <v/>
      </c>
    </row>
    <row r="107">
      <c r="A107" s="10" t="n"/>
      <c r="B107" s="10" t="n"/>
      <c r="C107" s="10" t="n"/>
      <c r="D107" s="10" t="n"/>
      <c r="E107" s="10" t="n"/>
      <c r="F107" s="10" t="n"/>
      <c r="G107" s="11">
        <f>IF(A107="","",C107+D107-E107)</f>
        <v/>
      </c>
      <c r="H107" s="11">
        <f>IF(A107="","",IF(G107&lt;=0,"Agotado",IF(G107&lt;=F107,"Reponer","OK")))</f>
        <v/>
      </c>
      <c r="I107" s="11">
        <f>IF(A107="","",IF(G107&lt;=F107,F107*2-G107,0))</f>
        <v/>
      </c>
    </row>
    <row r="108">
      <c r="A108" s="10" t="n"/>
      <c r="B108" s="10" t="n"/>
      <c r="C108" s="10" t="n"/>
      <c r="D108" s="10" t="n"/>
      <c r="E108" s="10" t="n"/>
      <c r="F108" s="10" t="n"/>
      <c r="G108" s="11">
        <f>IF(A108="","",C108+D108-E108)</f>
        <v/>
      </c>
      <c r="H108" s="11">
        <f>IF(A108="","",IF(G108&lt;=0,"Agotado",IF(G108&lt;=F108,"Reponer","OK")))</f>
        <v/>
      </c>
      <c r="I108" s="11">
        <f>IF(A108="","",IF(G108&lt;=F108,F108*2-G108,0))</f>
        <v/>
      </c>
    </row>
    <row r="109">
      <c r="A109" s="10" t="n"/>
      <c r="B109" s="10" t="n"/>
      <c r="C109" s="10" t="n"/>
      <c r="D109" s="10" t="n"/>
      <c r="E109" s="10" t="n"/>
      <c r="F109" s="10" t="n"/>
      <c r="G109" s="11">
        <f>IF(A109="","",C109+D109-E109)</f>
        <v/>
      </c>
      <c r="H109" s="11">
        <f>IF(A109="","",IF(G109&lt;=0,"Agotado",IF(G109&lt;=F109,"Reponer","OK")))</f>
        <v/>
      </c>
      <c r="I109" s="11">
        <f>IF(A109="","",IF(G109&lt;=F109,F109*2-G109,0))</f>
        <v/>
      </c>
    </row>
    <row r="110">
      <c r="A110" s="10" t="n"/>
      <c r="B110" s="10" t="n"/>
      <c r="C110" s="10" t="n"/>
      <c r="D110" s="10" t="n"/>
      <c r="E110" s="10" t="n"/>
      <c r="F110" s="10" t="n"/>
      <c r="G110" s="11">
        <f>IF(A110="","",C110+D110-E110)</f>
        <v/>
      </c>
      <c r="H110" s="11">
        <f>IF(A110="","",IF(G110&lt;=0,"Agotado",IF(G110&lt;=F110,"Reponer","OK")))</f>
        <v/>
      </c>
      <c r="I110" s="11">
        <f>IF(A110="","",IF(G110&lt;=F110,F110*2-G110,0))</f>
        <v/>
      </c>
    </row>
    <row r="111">
      <c r="A111" s="10" t="n"/>
      <c r="B111" s="10" t="n"/>
      <c r="C111" s="10" t="n"/>
      <c r="D111" s="10" t="n"/>
      <c r="E111" s="10" t="n"/>
      <c r="F111" s="10" t="n"/>
      <c r="G111" s="11">
        <f>IF(A111="","",C111+D111-E111)</f>
        <v/>
      </c>
      <c r="H111" s="11">
        <f>IF(A111="","",IF(G111&lt;=0,"Agotado",IF(G111&lt;=F111,"Reponer","OK")))</f>
        <v/>
      </c>
      <c r="I111" s="11">
        <f>IF(A111="","",IF(G111&lt;=F111,F111*2-G111,0))</f>
        <v/>
      </c>
    </row>
    <row r="112">
      <c r="A112" s="10" t="n"/>
      <c r="B112" s="10" t="n"/>
      <c r="C112" s="10" t="n"/>
      <c r="D112" s="10" t="n"/>
      <c r="E112" s="10" t="n"/>
      <c r="F112" s="10" t="n"/>
      <c r="G112" s="11">
        <f>IF(A112="","",C112+D112-E112)</f>
        <v/>
      </c>
      <c r="H112" s="11">
        <f>IF(A112="","",IF(G112&lt;=0,"Agotado",IF(G112&lt;=F112,"Reponer","OK")))</f>
        <v/>
      </c>
      <c r="I112" s="11">
        <f>IF(A112="","",IF(G112&lt;=F112,F112*2-G112,0))</f>
        <v/>
      </c>
    </row>
    <row r="113">
      <c r="A113" s="10" t="n"/>
      <c r="B113" s="10" t="n"/>
      <c r="C113" s="10" t="n"/>
      <c r="D113" s="10" t="n"/>
      <c r="E113" s="10" t="n"/>
      <c r="F113" s="10" t="n"/>
      <c r="G113" s="11">
        <f>IF(A113="","",C113+D113-E113)</f>
        <v/>
      </c>
      <c r="H113" s="11">
        <f>IF(A113="","",IF(G113&lt;=0,"Agotado",IF(G113&lt;=F113,"Reponer","OK")))</f>
        <v/>
      </c>
      <c r="I113" s="11">
        <f>IF(A113="","",IF(G113&lt;=F113,F113*2-G113,0))</f>
        <v/>
      </c>
    </row>
    <row r="114">
      <c r="A114" s="10" t="n"/>
      <c r="B114" s="10" t="n"/>
      <c r="C114" s="10" t="n"/>
      <c r="D114" s="10" t="n"/>
      <c r="E114" s="10" t="n"/>
      <c r="F114" s="10" t="n"/>
      <c r="G114" s="11">
        <f>IF(A114="","",C114+D114-E114)</f>
        <v/>
      </c>
      <c r="H114" s="11">
        <f>IF(A114="","",IF(G114&lt;=0,"Agotado",IF(G114&lt;=F114,"Reponer","OK")))</f>
        <v/>
      </c>
      <c r="I114" s="11">
        <f>IF(A114="","",IF(G114&lt;=F114,F114*2-G114,0))</f>
        <v/>
      </c>
    </row>
    <row r="115">
      <c r="A115" s="10" t="n"/>
      <c r="B115" s="10" t="n"/>
      <c r="C115" s="10" t="n"/>
      <c r="D115" s="10" t="n"/>
      <c r="E115" s="10" t="n"/>
      <c r="F115" s="10" t="n"/>
      <c r="G115" s="11">
        <f>IF(A115="","",C115+D115-E115)</f>
        <v/>
      </c>
      <c r="H115" s="11">
        <f>IF(A115="","",IF(G115&lt;=0,"Agotado",IF(G115&lt;=F115,"Reponer","OK")))</f>
        <v/>
      </c>
      <c r="I115" s="11">
        <f>IF(A115="","",IF(G115&lt;=F115,F115*2-G115,0))</f>
        <v/>
      </c>
    </row>
    <row r="116">
      <c r="A116" s="10" t="n"/>
      <c r="B116" s="10" t="n"/>
      <c r="C116" s="10" t="n"/>
      <c r="D116" s="10" t="n"/>
      <c r="E116" s="10" t="n"/>
      <c r="F116" s="10" t="n"/>
      <c r="G116" s="11">
        <f>IF(A116="","",C116+D116-E116)</f>
        <v/>
      </c>
      <c r="H116" s="11">
        <f>IF(A116="","",IF(G116&lt;=0,"Agotado",IF(G116&lt;=F116,"Reponer","OK")))</f>
        <v/>
      </c>
      <c r="I116" s="11">
        <f>IF(A116="","",IF(G116&lt;=F116,F116*2-G116,0))</f>
        <v/>
      </c>
    </row>
    <row r="117">
      <c r="A117" s="10" t="n"/>
      <c r="B117" s="10" t="n"/>
      <c r="C117" s="10" t="n"/>
      <c r="D117" s="10" t="n"/>
      <c r="E117" s="10" t="n"/>
      <c r="F117" s="10" t="n"/>
      <c r="G117" s="11">
        <f>IF(A117="","",C117+D117-E117)</f>
        <v/>
      </c>
      <c r="H117" s="11">
        <f>IF(A117="","",IF(G117&lt;=0,"Agotado",IF(G117&lt;=F117,"Reponer","OK")))</f>
        <v/>
      </c>
      <c r="I117" s="11">
        <f>IF(A117="","",IF(G117&lt;=F117,F117*2-G117,0))</f>
        <v/>
      </c>
    </row>
    <row r="118">
      <c r="A118" s="10" t="n"/>
      <c r="B118" s="10" t="n"/>
      <c r="C118" s="10" t="n"/>
      <c r="D118" s="10" t="n"/>
      <c r="E118" s="10" t="n"/>
      <c r="F118" s="10" t="n"/>
      <c r="G118" s="11">
        <f>IF(A118="","",C118+D118-E118)</f>
        <v/>
      </c>
      <c r="H118" s="11">
        <f>IF(A118="","",IF(G118&lt;=0,"Agotado",IF(G118&lt;=F118,"Reponer","OK")))</f>
        <v/>
      </c>
      <c r="I118" s="11">
        <f>IF(A118="","",IF(G118&lt;=F118,F118*2-G118,0))</f>
        <v/>
      </c>
    </row>
    <row r="119">
      <c r="A119" s="10" t="n"/>
      <c r="B119" s="10" t="n"/>
      <c r="C119" s="10" t="n"/>
      <c r="D119" s="10" t="n"/>
      <c r="E119" s="10" t="n"/>
      <c r="F119" s="10" t="n"/>
      <c r="G119" s="11">
        <f>IF(A119="","",C119+D119-E119)</f>
        <v/>
      </c>
      <c r="H119" s="11">
        <f>IF(A119="","",IF(G119&lt;=0,"Agotado",IF(G119&lt;=F119,"Reponer","OK")))</f>
        <v/>
      </c>
      <c r="I119" s="11">
        <f>IF(A119="","",IF(G119&lt;=F119,F119*2-G119,0))</f>
        <v/>
      </c>
    </row>
    <row r="120">
      <c r="A120" s="10" t="n"/>
      <c r="B120" s="10" t="n"/>
      <c r="C120" s="10" t="n"/>
      <c r="D120" s="10" t="n"/>
      <c r="E120" s="10" t="n"/>
      <c r="F120" s="10" t="n"/>
      <c r="G120" s="11">
        <f>IF(A120="","",C120+D120-E120)</f>
        <v/>
      </c>
      <c r="H120" s="11">
        <f>IF(A120="","",IF(G120&lt;=0,"Agotado",IF(G120&lt;=F120,"Reponer","OK")))</f>
        <v/>
      </c>
      <c r="I120" s="11">
        <f>IF(A120="","",IF(G120&lt;=F120,F120*2-G120,0))</f>
        <v/>
      </c>
    </row>
    <row r="121">
      <c r="A121" s="10" t="n"/>
      <c r="B121" s="10" t="n"/>
      <c r="C121" s="10" t="n"/>
      <c r="D121" s="10" t="n"/>
      <c r="E121" s="10" t="n"/>
      <c r="F121" s="10" t="n"/>
      <c r="G121" s="11">
        <f>IF(A121="","",C121+D121-E121)</f>
        <v/>
      </c>
      <c r="H121" s="11">
        <f>IF(A121="","",IF(G121&lt;=0,"Agotado",IF(G121&lt;=F121,"Reponer","OK")))</f>
        <v/>
      </c>
      <c r="I121" s="11">
        <f>IF(A121="","",IF(G121&lt;=F121,F121*2-G121,0))</f>
        <v/>
      </c>
    </row>
    <row r="122">
      <c r="A122" s="10" t="n"/>
      <c r="B122" s="10" t="n"/>
      <c r="C122" s="10" t="n"/>
      <c r="D122" s="10" t="n"/>
      <c r="E122" s="10" t="n"/>
      <c r="F122" s="10" t="n"/>
      <c r="G122" s="11">
        <f>IF(A122="","",C122+D122-E122)</f>
        <v/>
      </c>
      <c r="H122" s="11">
        <f>IF(A122="","",IF(G122&lt;=0,"Agotado",IF(G122&lt;=F122,"Reponer","OK")))</f>
        <v/>
      </c>
      <c r="I122" s="11">
        <f>IF(A122="","",IF(G122&lt;=F122,F122*2-G122,0))</f>
        <v/>
      </c>
    </row>
    <row r="123">
      <c r="A123" s="10" t="n"/>
      <c r="B123" s="10" t="n"/>
      <c r="C123" s="10" t="n"/>
      <c r="D123" s="10" t="n"/>
      <c r="E123" s="10" t="n"/>
      <c r="F123" s="10" t="n"/>
      <c r="G123" s="11">
        <f>IF(A123="","",C123+D123-E123)</f>
        <v/>
      </c>
      <c r="H123" s="11">
        <f>IF(A123="","",IF(G123&lt;=0,"Agotado",IF(G123&lt;=F123,"Reponer","OK")))</f>
        <v/>
      </c>
      <c r="I123" s="11">
        <f>IF(A123="","",IF(G123&lt;=F123,F123*2-G123,0))</f>
        <v/>
      </c>
    </row>
    <row r="124">
      <c r="A124" s="10" t="n"/>
      <c r="B124" s="10" t="n"/>
      <c r="C124" s="10" t="n"/>
      <c r="D124" s="10" t="n"/>
      <c r="E124" s="10" t="n"/>
      <c r="F124" s="10" t="n"/>
      <c r="G124" s="11">
        <f>IF(A124="","",C124+D124-E124)</f>
        <v/>
      </c>
      <c r="H124" s="11">
        <f>IF(A124="","",IF(G124&lt;=0,"Agotado",IF(G124&lt;=F124,"Reponer","OK")))</f>
        <v/>
      </c>
      <c r="I124" s="11">
        <f>IF(A124="","",IF(G124&lt;=F124,F124*2-G124,0))</f>
        <v/>
      </c>
    </row>
    <row r="125">
      <c r="A125" s="10" t="n"/>
      <c r="B125" s="10" t="n"/>
      <c r="C125" s="10" t="n"/>
      <c r="D125" s="10" t="n"/>
      <c r="E125" s="10" t="n"/>
      <c r="F125" s="10" t="n"/>
      <c r="G125" s="11">
        <f>IF(A125="","",C125+D125-E125)</f>
        <v/>
      </c>
      <c r="H125" s="11">
        <f>IF(A125="","",IF(G125&lt;=0,"Agotado",IF(G125&lt;=F125,"Reponer","OK")))</f>
        <v/>
      </c>
      <c r="I125" s="11">
        <f>IF(A125="","",IF(G125&lt;=F125,F125*2-G125,0))</f>
        <v/>
      </c>
    </row>
    <row r="126">
      <c r="A126" s="10" t="n"/>
      <c r="B126" s="10" t="n"/>
      <c r="C126" s="10" t="n"/>
      <c r="D126" s="10" t="n"/>
      <c r="E126" s="10" t="n"/>
      <c r="F126" s="10" t="n"/>
      <c r="G126" s="11">
        <f>IF(A126="","",C126+D126-E126)</f>
        <v/>
      </c>
      <c r="H126" s="11">
        <f>IF(A126="","",IF(G126&lt;=0,"Agotado",IF(G126&lt;=F126,"Reponer","OK")))</f>
        <v/>
      </c>
      <c r="I126" s="11">
        <f>IF(A126="","",IF(G126&lt;=F126,F126*2-G126,0))</f>
        <v/>
      </c>
    </row>
    <row r="127">
      <c r="A127" s="10" t="n"/>
      <c r="B127" s="10" t="n"/>
      <c r="C127" s="10" t="n"/>
      <c r="D127" s="10" t="n"/>
      <c r="E127" s="10" t="n"/>
      <c r="F127" s="10" t="n"/>
      <c r="G127" s="11">
        <f>IF(A127="","",C127+D127-E127)</f>
        <v/>
      </c>
      <c r="H127" s="11">
        <f>IF(A127="","",IF(G127&lt;=0,"Agotado",IF(G127&lt;=F127,"Reponer","OK")))</f>
        <v/>
      </c>
      <c r="I127" s="11">
        <f>IF(A127="","",IF(G127&lt;=F127,F127*2-G127,0))</f>
        <v/>
      </c>
    </row>
    <row r="128">
      <c r="A128" s="10" t="n"/>
      <c r="B128" s="10" t="n"/>
      <c r="C128" s="10" t="n"/>
      <c r="D128" s="10" t="n"/>
      <c r="E128" s="10" t="n"/>
      <c r="F128" s="10" t="n"/>
      <c r="G128" s="11">
        <f>IF(A128="","",C128+D128-E128)</f>
        <v/>
      </c>
      <c r="H128" s="11">
        <f>IF(A128="","",IF(G128&lt;=0,"Agotado",IF(G128&lt;=F128,"Reponer","OK")))</f>
        <v/>
      </c>
      <c r="I128" s="11">
        <f>IF(A128="","",IF(G128&lt;=F128,F128*2-G128,0))</f>
        <v/>
      </c>
    </row>
    <row r="129">
      <c r="A129" s="10" t="n"/>
      <c r="B129" s="10" t="n"/>
      <c r="C129" s="10" t="n"/>
      <c r="D129" s="10" t="n"/>
      <c r="E129" s="10" t="n"/>
      <c r="F129" s="10" t="n"/>
      <c r="G129" s="11">
        <f>IF(A129="","",C129+D129-E129)</f>
        <v/>
      </c>
      <c r="H129" s="11">
        <f>IF(A129="","",IF(G129&lt;=0,"Agotado",IF(G129&lt;=F129,"Reponer","OK")))</f>
        <v/>
      </c>
      <c r="I129" s="11">
        <f>IF(A129="","",IF(G129&lt;=F129,F129*2-G129,0))</f>
        <v/>
      </c>
    </row>
    <row r="130">
      <c r="A130" s="10" t="n"/>
      <c r="B130" s="10" t="n"/>
      <c r="C130" s="10" t="n"/>
      <c r="D130" s="10" t="n"/>
      <c r="E130" s="10" t="n"/>
      <c r="F130" s="10" t="n"/>
      <c r="G130" s="11">
        <f>IF(A130="","",C130+D130-E130)</f>
        <v/>
      </c>
      <c r="H130" s="11">
        <f>IF(A130="","",IF(G130&lt;=0,"Agotado",IF(G130&lt;=F130,"Reponer","OK")))</f>
        <v/>
      </c>
      <c r="I130" s="11">
        <f>IF(A130="","",IF(G130&lt;=F130,F130*2-G130,0))</f>
        <v/>
      </c>
    </row>
    <row r="131">
      <c r="A131" s="10" t="n"/>
      <c r="B131" s="10" t="n"/>
      <c r="C131" s="10" t="n"/>
      <c r="D131" s="10" t="n"/>
      <c r="E131" s="10" t="n"/>
      <c r="F131" s="10" t="n"/>
      <c r="G131" s="11">
        <f>IF(A131="","",C131+D131-E131)</f>
        <v/>
      </c>
      <c r="H131" s="11">
        <f>IF(A131="","",IF(G131&lt;=0,"Agotado",IF(G131&lt;=F131,"Reponer","OK")))</f>
        <v/>
      </c>
      <c r="I131" s="11">
        <f>IF(A131="","",IF(G131&lt;=F131,F131*2-G131,0))</f>
        <v/>
      </c>
    </row>
    <row r="132">
      <c r="A132" s="10" t="n"/>
      <c r="B132" s="10" t="n"/>
      <c r="C132" s="10" t="n"/>
      <c r="D132" s="10" t="n"/>
      <c r="E132" s="10" t="n"/>
      <c r="F132" s="10" t="n"/>
      <c r="G132" s="11">
        <f>IF(A132="","",C132+D132-E132)</f>
        <v/>
      </c>
      <c r="H132" s="11">
        <f>IF(A132="","",IF(G132&lt;=0,"Agotado",IF(G132&lt;=F132,"Reponer","OK")))</f>
        <v/>
      </c>
      <c r="I132" s="11">
        <f>IF(A132="","",IF(G132&lt;=F132,F132*2-G132,0))</f>
        <v/>
      </c>
    </row>
    <row r="133">
      <c r="A133" s="10" t="n"/>
      <c r="B133" s="10" t="n"/>
      <c r="C133" s="10" t="n"/>
      <c r="D133" s="10" t="n"/>
      <c r="E133" s="10" t="n"/>
      <c r="F133" s="10" t="n"/>
      <c r="G133" s="11">
        <f>IF(A133="","",C133+D133-E133)</f>
        <v/>
      </c>
      <c r="H133" s="11">
        <f>IF(A133="","",IF(G133&lt;=0,"Agotado",IF(G133&lt;=F133,"Reponer","OK")))</f>
        <v/>
      </c>
      <c r="I133" s="11">
        <f>IF(A133="","",IF(G133&lt;=F133,F133*2-G133,0))</f>
        <v/>
      </c>
    </row>
    <row r="134">
      <c r="A134" s="10" t="n"/>
      <c r="B134" s="10" t="n"/>
      <c r="C134" s="10" t="n"/>
      <c r="D134" s="10" t="n"/>
      <c r="E134" s="10" t="n"/>
      <c r="F134" s="10" t="n"/>
      <c r="G134" s="11">
        <f>IF(A134="","",C134+D134-E134)</f>
        <v/>
      </c>
      <c r="H134" s="11">
        <f>IF(A134="","",IF(G134&lt;=0,"Agotado",IF(G134&lt;=F134,"Reponer","OK")))</f>
        <v/>
      </c>
      <c r="I134" s="11">
        <f>IF(A134="","",IF(G134&lt;=F134,F134*2-G134,0))</f>
        <v/>
      </c>
    </row>
    <row r="135">
      <c r="A135" s="10" t="n"/>
      <c r="B135" s="10" t="n"/>
      <c r="C135" s="10" t="n"/>
      <c r="D135" s="10" t="n"/>
      <c r="E135" s="10" t="n"/>
      <c r="F135" s="10" t="n"/>
      <c r="G135" s="11">
        <f>IF(A135="","",C135+D135-E135)</f>
        <v/>
      </c>
      <c r="H135" s="11">
        <f>IF(A135="","",IF(G135&lt;=0,"Agotado",IF(G135&lt;=F135,"Reponer","OK")))</f>
        <v/>
      </c>
      <c r="I135" s="11">
        <f>IF(A135="","",IF(G135&lt;=F135,F135*2-G135,0))</f>
        <v/>
      </c>
    </row>
    <row r="136">
      <c r="A136" s="10" t="n"/>
      <c r="B136" s="10" t="n"/>
      <c r="C136" s="10" t="n"/>
      <c r="D136" s="10" t="n"/>
      <c r="E136" s="10" t="n"/>
      <c r="F136" s="10" t="n"/>
      <c r="G136" s="11">
        <f>IF(A136="","",C136+D136-E136)</f>
        <v/>
      </c>
      <c r="H136" s="11">
        <f>IF(A136="","",IF(G136&lt;=0,"Agotado",IF(G136&lt;=F136,"Reponer","OK")))</f>
        <v/>
      </c>
      <c r="I136" s="11">
        <f>IF(A136="","",IF(G136&lt;=F136,F136*2-G136,0))</f>
        <v/>
      </c>
    </row>
    <row r="137">
      <c r="A137" s="10" t="n"/>
      <c r="B137" s="10" t="n"/>
      <c r="C137" s="10" t="n"/>
      <c r="D137" s="10" t="n"/>
      <c r="E137" s="10" t="n"/>
      <c r="F137" s="10" t="n"/>
      <c r="G137" s="11">
        <f>IF(A137="","",C137+D137-E137)</f>
        <v/>
      </c>
      <c r="H137" s="11">
        <f>IF(A137="","",IF(G137&lt;=0,"Agotado",IF(G137&lt;=F137,"Reponer","OK")))</f>
        <v/>
      </c>
      <c r="I137" s="11">
        <f>IF(A137="","",IF(G137&lt;=F137,F137*2-G137,0))</f>
        <v/>
      </c>
    </row>
    <row r="138">
      <c r="A138" s="10" t="n"/>
      <c r="B138" s="10" t="n"/>
      <c r="C138" s="10" t="n"/>
      <c r="D138" s="10" t="n"/>
      <c r="E138" s="10" t="n"/>
      <c r="F138" s="10" t="n"/>
      <c r="G138" s="11">
        <f>IF(A138="","",C138+D138-E138)</f>
        <v/>
      </c>
      <c r="H138" s="11">
        <f>IF(A138="","",IF(G138&lt;=0,"Agotado",IF(G138&lt;=F138,"Reponer","OK")))</f>
        <v/>
      </c>
      <c r="I138" s="11">
        <f>IF(A138="","",IF(G138&lt;=F138,F138*2-G138,0))</f>
        <v/>
      </c>
    </row>
    <row r="139">
      <c r="A139" s="10" t="n"/>
      <c r="B139" s="10" t="n"/>
      <c r="C139" s="10" t="n"/>
      <c r="D139" s="10" t="n"/>
      <c r="E139" s="10" t="n"/>
      <c r="F139" s="10" t="n"/>
      <c r="G139" s="11">
        <f>IF(A139="","",C139+D139-E139)</f>
        <v/>
      </c>
      <c r="H139" s="11">
        <f>IF(A139="","",IF(G139&lt;=0,"Agotado",IF(G139&lt;=F139,"Reponer","OK")))</f>
        <v/>
      </c>
      <c r="I139" s="11">
        <f>IF(A139="","",IF(G139&lt;=F139,F139*2-G139,0))</f>
        <v/>
      </c>
    </row>
    <row r="140">
      <c r="A140" s="10" t="n"/>
      <c r="B140" s="10" t="n"/>
      <c r="C140" s="10" t="n"/>
      <c r="D140" s="10" t="n"/>
      <c r="E140" s="10" t="n"/>
      <c r="F140" s="10" t="n"/>
      <c r="G140" s="11">
        <f>IF(A140="","",C140+D140-E140)</f>
        <v/>
      </c>
      <c r="H140" s="11">
        <f>IF(A140="","",IF(G140&lt;=0,"Agotado",IF(G140&lt;=F140,"Reponer","OK")))</f>
        <v/>
      </c>
      <c r="I140" s="11">
        <f>IF(A140="","",IF(G140&lt;=F140,F140*2-G140,0))</f>
        <v/>
      </c>
    </row>
    <row r="141">
      <c r="A141" s="10" t="n"/>
      <c r="B141" s="10" t="n"/>
      <c r="C141" s="10" t="n"/>
      <c r="D141" s="10" t="n"/>
      <c r="E141" s="10" t="n"/>
      <c r="F141" s="10" t="n"/>
      <c r="G141" s="11">
        <f>IF(A141="","",C141+D141-E141)</f>
        <v/>
      </c>
      <c r="H141" s="11">
        <f>IF(A141="","",IF(G141&lt;=0,"Agotado",IF(G141&lt;=F141,"Reponer","OK")))</f>
        <v/>
      </c>
      <c r="I141" s="11">
        <f>IF(A141="","",IF(G141&lt;=F141,F141*2-G141,0))</f>
        <v/>
      </c>
    </row>
    <row r="142">
      <c r="A142" s="10" t="n"/>
      <c r="B142" s="10" t="n"/>
      <c r="C142" s="10" t="n"/>
      <c r="D142" s="10" t="n"/>
      <c r="E142" s="10" t="n"/>
      <c r="F142" s="10" t="n"/>
      <c r="G142" s="11">
        <f>IF(A142="","",C142+D142-E142)</f>
        <v/>
      </c>
      <c r="H142" s="11">
        <f>IF(A142="","",IF(G142&lt;=0,"Agotado",IF(G142&lt;=F142,"Reponer","OK")))</f>
        <v/>
      </c>
      <c r="I142" s="11">
        <f>IF(A142="","",IF(G142&lt;=F142,F142*2-G142,0))</f>
        <v/>
      </c>
    </row>
    <row r="143">
      <c r="A143" s="10" t="n"/>
      <c r="B143" s="10" t="n"/>
      <c r="C143" s="10" t="n"/>
      <c r="D143" s="10" t="n"/>
      <c r="E143" s="10" t="n"/>
      <c r="F143" s="10" t="n"/>
      <c r="G143" s="11">
        <f>IF(A143="","",C143+D143-E143)</f>
        <v/>
      </c>
      <c r="H143" s="11">
        <f>IF(A143="","",IF(G143&lt;=0,"Agotado",IF(G143&lt;=F143,"Reponer","OK")))</f>
        <v/>
      </c>
      <c r="I143" s="11">
        <f>IF(A143="","",IF(G143&lt;=F143,F143*2-G143,0))</f>
        <v/>
      </c>
    </row>
    <row r="144">
      <c r="A144" s="10" t="n"/>
      <c r="B144" s="10" t="n"/>
      <c r="C144" s="10" t="n"/>
      <c r="D144" s="10" t="n"/>
      <c r="E144" s="10" t="n"/>
      <c r="F144" s="10" t="n"/>
      <c r="G144" s="11">
        <f>IF(A144="","",C144+D144-E144)</f>
        <v/>
      </c>
      <c r="H144" s="11">
        <f>IF(A144="","",IF(G144&lt;=0,"Agotado",IF(G144&lt;=F144,"Reponer","OK")))</f>
        <v/>
      </c>
      <c r="I144" s="11">
        <f>IF(A144="","",IF(G144&lt;=F144,F144*2-G144,0))</f>
        <v/>
      </c>
    </row>
    <row r="145">
      <c r="A145" s="10" t="n"/>
      <c r="B145" s="10" t="n"/>
      <c r="C145" s="10" t="n"/>
      <c r="D145" s="10" t="n"/>
      <c r="E145" s="10" t="n"/>
      <c r="F145" s="10" t="n"/>
      <c r="G145" s="11">
        <f>IF(A145="","",C145+D145-E145)</f>
        <v/>
      </c>
      <c r="H145" s="11">
        <f>IF(A145="","",IF(G145&lt;=0,"Agotado",IF(G145&lt;=F145,"Reponer","OK")))</f>
        <v/>
      </c>
      <c r="I145" s="11">
        <f>IF(A145="","",IF(G145&lt;=F145,F145*2-G145,0))</f>
        <v/>
      </c>
    </row>
    <row r="146">
      <c r="A146" s="10" t="n"/>
      <c r="B146" s="10" t="n"/>
      <c r="C146" s="10" t="n"/>
      <c r="D146" s="10" t="n"/>
      <c r="E146" s="10" t="n"/>
      <c r="F146" s="10" t="n"/>
      <c r="G146" s="11">
        <f>IF(A146="","",C146+D146-E146)</f>
        <v/>
      </c>
      <c r="H146" s="11">
        <f>IF(A146="","",IF(G146&lt;=0,"Agotado",IF(G146&lt;=F146,"Reponer","OK")))</f>
        <v/>
      </c>
      <c r="I146" s="11">
        <f>IF(A146="","",IF(G146&lt;=F146,F146*2-G146,0))</f>
        <v/>
      </c>
    </row>
    <row r="147">
      <c r="A147" s="10" t="n"/>
      <c r="B147" s="10" t="n"/>
      <c r="C147" s="10" t="n"/>
      <c r="D147" s="10" t="n"/>
      <c r="E147" s="10" t="n"/>
      <c r="F147" s="10" t="n"/>
      <c r="G147" s="11">
        <f>IF(A147="","",C147+D147-E147)</f>
        <v/>
      </c>
      <c r="H147" s="11">
        <f>IF(A147="","",IF(G147&lt;=0,"Agotado",IF(G147&lt;=F147,"Reponer","OK")))</f>
        <v/>
      </c>
      <c r="I147" s="11">
        <f>IF(A147="","",IF(G147&lt;=F147,F147*2-G147,0))</f>
        <v/>
      </c>
    </row>
    <row r="148">
      <c r="A148" s="10" t="n"/>
      <c r="B148" s="10" t="n"/>
      <c r="C148" s="10" t="n"/>
      <c r="D148" s="10" t="n"/>
      <c r="E148" s="10" t="n"/>
      <c r="F148" s="10" t="n"/>
      <c r="G148" s="11">
        <f>IF(A148="","",C148+D148-E148)</f>
        <v/>
      </c>
      <c r="H148" s="11">
        <f>IF(A148="","",IF(G148&lt;=0,"Agotado",IF(G148&lt;=F148,"Reponer","OK")))</f>
        <v/>
      </c>
      <c r="I148" s="11">
        <f>IF(A148="","",IF(G148&lt;=F148,F148*2-G148,0))</f>
        <v/>
      </c>
    </row>
    <row r="149">
      <c r="A149" s="10" t="n"/>
      <c r="B149" s="10" t="n"/>
      <c r="C149" s="10" t="n"/>
      <c r="D149" s="10" t="n"/>
      <c r="E149" s="10" t="n"/>
      <c r="F149" s="10" t="n"/>
      <c r="G149" s="11">
        <f>IF(A149="","",C149+D149-E149)</f>
        <v/>
      </c>
      <c r="H149" s="11">
        <f>IF(A149="","",IF(G149&lt;=0,"Agotado",IF(G149&lt;=F149,"Reponer","OK")))</f>
        <v/>
      </c>
      <c r="I149" s="11">
        <f>IF(A149="","",IF(G149&lt;=F149,F149*2-G149,0))</f>
        <v/>
      </c>
    </row>
    <row r="150">
      <c r="A150" s="10" t="n"/>
      <c r="B150" s="10" t="n"/>
      <c r="C150" s="10" t="n"/>
      <c r="D150" s="10" t="n"/>
      <c r="E150" s="10" t="n"/>
      <c r="F150" s="10" t="n"/>
      <c r="G150" s="11">
        <f>IF(A150="","",C150+D150-E150)</f>
        <v/>
      </c>
      <c r="H150" s="11">
        <f>IF(A150="","",IF(G150&lt;=0,"Agotado",IF(G150&lt;=F150,"Reponer","OK")))</f>
        <v/>
      </c>
      <c r="I150" s="11">
        <f>IF(A150="","",IF(G150&lt;=F150,F150*2-G150,0))</f>
        <v/>
      </c>
    </row>
    <row r="151">
      <c r="A151" s="10" t="n"/>
      <c r="B151" s="10" t="n"/>
      <c r="C151" s="10" t="n"/>
      <c r="D151" s="10" t="n"/>
      <c r="E151" s="10" t="n"/>
      <c r="F151" s="10" t="n"/>
      <c r="G151" s="11">
        <f>IF(A151="","",C151+D151-E151)</f>
        <v/>
      </c>
      <c r="H151" s="11">
        <f>IF(A151="","",IF(G151&lt;=0,"Agotado",IF(G151&lt;=F151,"Reponer","OK")))</f>
        <v/>
      </c>
      <c r="I151" s="11">
        <f>IF(A151="","",IF(G151&lt;=F151,F151*2-G151,0))</f>
        <v/>
      </c>
    </row>
    <row r="152">
      <c r="A152" s="10" t="n"/>
      <c r="B152" s="10" t="n"/>
      <c r="C152" s="10" t="n"/>
      <c r="D152" s="10" t="n"/>
      <c r="E152" s="10" t="n"/>
      <c r="F152" s="10" t="n"/>
      <c r="G152" s="11">
        <f>IF(A152="","",C152+D152-E152)</f>
        <v/>
      </c>
      <c r="H152" s="11">
        <f>IF(A152="","",IF(G152&lt;=0,"Agotado",IF(G152&lt;=F152,"Reponer","OK")))</f>
        <v/>
      </c>
      <c r="I152" s="11">
        <f>IF(A152="","",IF(G152&lt;=F152,F152*2-G152,0))</f>
        <v/>
      </c>
    </row>
    <row r="153">
      <c r="A153" s="10" t="n"/>
      <c r="B153" s="10" t="n"/>
      <c r="C153" s="10" t="n"/>
      <c r="D153" s="10" t="n"/>
      <c r="E153" s="10" t="n"/>
      <c r="F153" s="10" t="n"/>
      <c r="G153" s="11">
        <f>IF(A153="","",C153+D153-E153)</f>
        <v/>
      </c>
      <c r="H153" s="11">
        <f>IF(A153="","",IF(G153&lt;=0,"Agotado",IF(G153&lt;=F153,"Reponer","OK")))</f>
        <v/>
      </c>
      <c r="I153" s="11">
        <f>IF(A153="","",IF(G153&lt;=F153,F153*2-G153,0))</f>
        <v/>
      </c>
    </row>
    <row r="154">
      <c r="A154" s="10" t="n"/>
      <c r="B154" s="10" t="n"/>
      <c r="C154" s="10" t="n"/>
      <c r="D154" s="10" t="n"/>
      <c r="E154" s="10" t="n"/>
      <c r="F154" s="10" t="n"/>
      <c r="G154" s="11">
        <f>IF(A154="","",C154+D154-E154)</f>
        <v/>
      </c>
      <c r="H154" s="11">
        <f>IF(A154="","",IF(G154&lt;=0,"Agotado",IF(G154&lt;=F154,"Reponer","OK")))</f>
        <v/>
      </c>
      <c r="I154" s="11">
        <f>IF(A154="","",IF(G154&lt;=F154,F154*2-G154,0))</f>
        <v/>
      </c>
    </row>
    <row r="155">
      <c r="A155" s="10" t="n"/>
      <c r="B155" s="10" t="n"/>
      <c r="C155" s="10" t="n"/>
      <c r="D155" s="10" t="n"/>
      <c r="E155" s="10" t="n"/>
      <c r="F155" s="10" t="n"/>
      <c r="G155" s="11">
        <f>IF(A155="","",C155+D155-E155)</f>
        <v/>
      </c>
      <c r="H155" s="11">
        <f>IF(A155="","",IF(G155&lt;=0,"Agotado",IF(G155&lt;=F155,"Reponer","OK")))</f>
        <v/>
      </c>
      <c r="I155" s="11">
        <f>IF(A155="","",IF(G155&lt;=F155,F155*2-G155,0))</f>
        <v/>
      </c>
    </row>
    <row r="156">
      <c r="A156" s="10" t="n"/>
      <c r="B156" s="10" t="n"/>
      <c r="C156" s="10" t="n"/>
      <c r="D156" s="10" t="n"/>
      <c r="E156" s="10" t="n"/>
      <c r="F156" s="10" t="n"/>
      <c r="G156" s="11">
        <f>IF(A156="","",C156+D156-E156)</f>
        <v/>
      </c>
      <c r="H156" s="11">
        <f>IF(A156="","",IF(G156&lt;=0,"Agotado",IF(G156&lt;=F156,"Reponer","OK")))</f>
        <v/>
      </c>
      <c r="I156" s="11">
        <f>IF(A156="","",IF(G156&lt;=F156,F156*2-G156,0))</f>
        <v/>
      </c>
    </row>
    <row r="157">
      <c r="A157" s="10" t="n"/>
      <c r="B157" s="10" t="n"/>
      <c r="C157" s="10" t="n"/>
      <c r="D157" s="10" t="n"/>
      <c r="E157" s="10" t="n"/>
      <c r="F157" s="10" t="n"/>
      <c r="G157" s="11">
        <f>IF(A157="","",C157+D157-E157)</f>
        <v/>
      </c>
      <c r="H157" s="11">
        <f>IF(A157="","",IF(G157&lt;=0,"Agotado",IF(G157&lt;=F157,"Reponer","OK")))</f>
        <v/>
      </c>
      <c r="I157" s="11">
        <f>IF(A157="","",IF(G157&lt;=F157,F157*2-G157,0))</f>
        <v/>
      </c>
    </row>
    <row r="158">
      <c r="A158" s="10" t="n"/>
      <c r="B158" s="10" t="n"/>
      <c r="C158" s="10" t="n"/>
      <c r="D158" s="10" t="n"/>
      <c r="E158" s="10" t="n"/>
      <c r="F158" s="10" t="n"/>
      <c r="G158" s="11">
        <f>IF(A158="","",C158+D158-E158)</f>
        <v/>
      </c>
      <c r="H158" s="11">
        <f>IF(A158="","",IF(G158&lt;=0,"Agotado",IF(G158&lt;=F158,"Reponer","OK")))</f>
        <v/>
      </c>
      <c r="I158" s="11">
        <f>IF(A158="","",IF(G158&lt;=F158,F158*2-G158,0))</f>
        <v/>
      </c>
    </row>
    <row r="159">
      <c r="A159" s="10" t="n"/>
      <c r="B159" s="10" t="n"/>
      <c r="C159" s="10" t="n"/>
      <c r="D159" s="10" t="n"/>
      <c r="E159" s="10" t="n"/>
      <c r="F159" s="10" t="n"/>
      <c r="G159" s="11">
        <f>IF(A159="","",C159+D159-E159)</f>
        <v/>
      </c>
      <c r="H159" s="11">
        <f>IF(A159="","",IF(G159&lt;=0,"Agotado",IF(G159&lt;=F159,"Reponer","OK")))</f>
        <v/>
      </c>
      <c r="I159" s="11">
        <f>IF(A159="","",IF(G159&lt;=F159,F159*2-G159,0))</f>
        <v/>
      </c>
    </row>
    <row r="160">
      <c r="A160" s="10" t="n"/>
      <c r="B160" s="10" t="n"/>
      <c r="C160" s="10" t="n"/>
      <c r="D160" s="10" t="n"/>
      <c r="E160" s="10" t="n"/>
      <c r="F160" s="10" t="n"/>
      <c r="G160" s="11">
        <f>IF(A160="","",C160+D160-E160)</f>
        <v/>
      </c>
      <c r="H160" s="11">
        <f>IF(A160="","",IF(G160&lt;=0,"Agotado",IF(G160&lt;=F160,"Reponer","OK")))</f>
        <v/>
      </c>
      <c r="I160" s="11">
        <f>IF(A160="","",IF(G160&lt;=F160,F160*2-G160,0))</f>
        <v/>
      </c>
    </row>
    <row r="161">
      <c r="A161" s="10" t="n"/>
      <c r="B161" s="10" t="n"/>
      <c r="C161" s="10" t="n"/>
      <c r="D161" s="10" t="n"/>
      <c r="E161" s="10" t="n"/>
      <c r="F161" s="10" t="n"/>
      <c r="G161" s="11">
        <f>IF(A161="","",C161+D161-E161)</f>
        <v/>
      </c>
      <c r="H161" s="11">
        <f>IF(A161="","",IF(G161&lt;=0,"Agotado",IF(G161&lt;=F161,"Reponer","OK")))</f>
        <v/>
      </c>
      <c r="I161" s="11">
        <f>IF(A161="","",IF(G161&lt;=F161,F161*2-G161,0))</f>
        <v/>
      </c>
    </row>
    <row r="162">
      <c r="A162" s="10" t="n"/>
      <c r="B162" s="10" t="n"/>
      <c r="C162" s="10" t="n"/>
      <c r="D162" s="10" t="n"/>
      <c r="E162" s="10" t="n"/>
      <c r="F162" s="10" t="n"/>
      <c r="G162" s="11">
        <f>IF(A162="","",C162+D162-E162)</f>
        <v/>
      </c>
      <c r="H162" s="11">
        <f>IF(A162="","",IF(G162&lt;=0,"Agotado",IF(G162&lt;=F162,"Reponer","OK")))</f>
        <v/>
      </c>
      <c r="I162" s="11">
        <f>IF(A162="","",IF(G162&lt;=F162,F162*2-G162,0))</f>
        <v/>
      </c>
    </row>
    <row r="163">
      <c r="A163" s="10" t="n"/>
      <c r="B163" s="10" t="n"/>
      <c r="C163" s="10" t="n"/>
      <c r="D163" s="10" t="n"/>
      <c r="E163" s="10" t="n"/>
      <c r="F163" s="10" t="n"/>
      <c r="G163" s="11">
        <f>IF(A163="","",C163+D163-E163)</f>
        <v/>
      </c>
      <c r="H163" s="11">
        <f>IF(A163="","",IF(G163&lt;=0,"Agotado",IF(G163&lt;=F163,"Reponer","OK")))</f>
        <v/>
      </c>
      <c r="I163" s="11">
        <f>IF(A163="","",IF(G163&lt;=F163,F163*2-G163,0))</f>
        <v/>
      </c>
    </row>
    <row r="164">
      <c r="A164" s="10" t="n"/>
      <c r="B164" s="10" t="n"/>
      <c r="C164" s="10" t="n"/>
      <c r="D164" s="10" t="n"/>
      <c r="E164" s="10" t="n"/>
      <c r="F164" s="10" t="n"/>
      <c r="G164" s="11">
        <f>IF(A164="","",C164+D164-E164)</f>
        <v/>
      </c>
      <c r="H164" s="11">
        <f>IF(A164="","",IF(G164&lt;=0,"Agotado",IF(G164&lt;=F164,"Reponer","OK")))</f>
        <v/>
      </c>
      <c r="I164" s="11">
        <f>IF(A164="","",IF(G164&lt;=F164,F164*2-G164,0))</f>
        <v/>
      </c>
    </row>
    <row r="165">
      <c r="A165" s="10" t="n"/>
      <c r="B165" s="10" t="n"/>
      <c r="C165" s="10" t="n"/>
      <c r="D165" s="10" t="n"/>
      <c r="E165" s="10" t="n"/>
      <c r="F165" s="10" t="n"/>
      <c r="G165" s="11">
        <f>IF(A165="","",C165+D165-E165)</f>
        <v/>
      </c>
      <c r="H165" s="11">
        <f>IF(A165="","",IF(G165&lt;=0,"Agotado",IF(G165&lt;=F165,"Reponer","OK")))</f>
        <v/>
      </c>
      <c r="I165" s="11">
        <f>IF(A165="","",IF(G165&lt;=F165,F165*2-G165,0))</f>
        <v/>
      </c>
    </row>
    <row r="166">
      <c r="A166" s="10" t="n"/>
      <c r="B166" s="10" t="n"/>
      <c r="C166" s="10" t="n"/>
      <c r="D166" s="10" t="n"/>
      <c r="E166" s="10" t="n"/>
      <c r="F166" s="10" t="n"/>
      <c r="G166" s="11">
        <f>IF(A166="","",C166+D166-E166)</f>
        <v/>
      </c>
      <c r="H166" s="11">
        <f>IF(A166="","",IF(G166&lt;=0,"Agotado",IF(G166&lt;=F166,"Reponer","OK")))</f>
        <v/>
      </c>
      <c r="I166" s="11">
        <f>IF(A166="","",IF(G166&lt;=F166,F166*2-G166,0))</f>
        <v/>
      </c>
    </row>
    <row r="167">
      <c r="A167" s="10" t="n"/>
      <c r="B167" s="10" t="n"/>
      <c r="C167" s="10" t="n"/>
      <c r="D167" s="10" t="n"/>
      <c r="E167" s="10" t="n"/>
      <c r="F167" s="10" t="n"/>
      <c r="G167" s="11">
        <f>IF(A167="","",C167+D167-E167)</f>
        <v/>
      </c>
      <c r="H167" s="11">
        <f>IF(A167="","",IF(G167&lt;=0,"Agotado",IF(G167&lt;=F167,"Reponer","OK")))</f>
        <v/>
      </c>
      <c r="I167" s="11">
        <f>IF(A167="","",IF(G167&lt;=F167,F167*2-G167,0))</f>
        <v/>
      </c>
    </row>
    <row r="168">
      <c r="A168" s="10" t="n"/>
      <c r="B168" s="10" t="n"/>
      <c r="C168" s="10" t="n"/>
      <c r="D168" s="10" t="n"/>
      <c r="E168" s="10" t="n"/>
      <c r="F168" s="10" t="n"/>
      <c r="G168" s="11">
        <f>IF(A168="","",C168+D168-E168)</f>
        <v/>
      </c>
      <c r="H168" s="11">
        <f>IF(A168="","",IF(G168&lt;=0,"Agotado",IF(G168&lt;=F168,"Reponer","OK")))</f>
        <v/>
      </c>
      <c r="I168" s="11">
        <f>IF(A168="","",IF(G168&lt;=F168,F168*2-G168,0))</f>
        <v/>
      </c>
    </row>
    <row r="169">
      <c r="A169" s="10" t="n"/>
      <c r="B169" s="10" t="n"/>
      <c r="C169" s="10" t="n"/>
      <c r="D169" s="10" t="n"/>
      <c r="E169" s="10" t="n"/>
      <c r="F169" s="10" t="n"/>
      <c r="G169" s="11">
        <f>IF(A169="","",C169+D169-E169)</f>
        <v/>
      </c>
      <c r="H169" s="11">
        <f>IF(A169="","",IF(G169&lt;=0,"Agotado",IF(G169&lt;=F169,"Reponer","OK")))</f>
        <v/>
      </c>
      <c r="I169" s="11">
        <f>IF(A169="","",IF(G169&lt;=F169,F169*2-G169,0))</f>
        <v/>
      </c>
    </row>
    <row r="170">
      <c r="A170" s="10" t="n"/>
      <c r="B170" s="10" t="n"/>
      <c r="C170" s="10" t="n"/>
      <c r="D170" s="10" t="n"/>
      <c r="E170" s="10" t="n"/>
      <c r="F170" s="10" t="n"/>
      <c r="G170" s="11">
        <f>IF(A170="","",C170+D170-E170)</f>
        <v/>
      </c>
      <c r="H170" s="11">
        <f>IF(A170="","",IF(G170&lt;=0,"Agotado",IF(G170&lt;=F170,"Reponer","OK")))</f>
        <v/>
      </c>
      <c r="I170" s="11">
        <f>IF(A170="","",IF(G170&lt;=F170,F170*2-G170,0))</f>
        <v/>
      </c>
    </row>
    <row r="171">
      <c r="A171" s="10" t="n"/>
      <c r="B171" s="10" t="n"/>
      <c r="C171" s="10" t="n"/>
      <c r="D171" s="10" t="n"/>
      <c r="E171" s="10" t="n"/>
      <c r="F171" s="10" t="n"/>
      <c r="G171" s="11">
        <f>IF(A171="","",C171+D171-E171)</f>
        <v/>
      </c>
      <c r="H171" s="11">
        <f>IF(A171="","",IF(G171&lt;=0,"Agotado",IF(G171&lt;=F171,"Reponer","OK")))</f>
        <v/>
      </c>
      <c r="I171" s="11">
        <f>IF(A171="","",IF(G171&lt;=F171,F171*2-G171,0))</f>
        <v/>
      </c>
    </row>
    <row r="172">
      <c r="A172" s="10" t="n"/>
      <c r="B172" s="10" t="n"/>
      <c r="C172" s="10" t="n"/>
      <c r="D172" s="10" t="n"/>
      <c r="E172" s="10" t="n"/>
      <c r="F172" s="10" t="n"/>
      <c r="G172" s="11">
        <f>IF(A172="","",C172+D172-E172)</f>
        <v/>
      </c>
      <c r="H172" s="11">
        <f>IF(A172="","",IF(G172&lt;=0,"Agotado",IF(G172&lt;=F172,"Reponer","OK")))</f>
        <v/>
      </c>
      <c r="I172" s="11">
        <f>IF(A172="","",IF(G172&lt;=F172,F172*2-G172,0))</f>
        <v/>
      </c>
    </row>
    <row r="173">
      <c r="A173" s="10" t="n"/>
      <c r="B173" s="10" t="n"/>
      <c r="C173" s="10" t="n"/>
      <c r="D173" s="10" t="n"/>
      <c r="E173" s="10" t="n"/>
      <c r="F173" s="10" t="n"/>
      <c r="G173" s="11">
        <f>IF(A173="","",C173+D173-E173)</f>
        <v/>
      </c>
      <c r="H173" s="11">
        <f>IF(A173="","",IF(G173&lt;=0,"Agotado",IF(G173&lt;=F173,"Reponer","OK")))</f>
        <v/>
      </c>
      <c r="I173" s="11">
        <f>IF(A173="","",IF(G173&lt;=F173,F173*2-G173,0))</f>
        <v/>
      </c>
    </row>
    <row r="174">
      <c r="A174" s="10" t="n"/>
      <c r="B174" s="10" t="n"/>
      <c r="C174" s="10" t="n"/>
      <c r="D174" s="10" t="n"/>
      <c r="E174" s="10" t="n"/>
      <c r="F174" s="10" t="n"/>
      <c r="G174" s="11">
        <f>IF(A174="","",C174+D174-E174)</f>
        <v/>
      </c>
      <c r="H174" s="11">
        <f>IF(A174="","",IF(G174&lt;=0,"Agotado",IF(G174&lt;=F174,"Reponer","OK")))</f>
        <v/>
      </c>
      <c r="I174" s="11">
        <f>IF(A174="","",IF(G174&lt;=F174,F174*2-G174,0))</f>
        <v/>
      </c>
    </row>
    <row r="175">
      <c r="A175" s="10" t="n"/>
      <c r="B175" s="10" t="n"/>
      <c r="C175" s="10" t="n"/>
      <c r="D175" s="10" t="n"/>
      <c r="E175" s="10" t="n"/>
      <c r="F175" s="10" t="n"/>
      <c r="G175" s="11">
        <f>IF(A175="","",C175+D175-E175)</f>
        <v/>
      </c>
      <c r="H175" s="11">
        <f>IF(A175="","",IF(G175&lt;=0,"Agotado",IF(G175&lt;=F175,"Reponer","OK")))</f>
        <v/>
      </c>
      <c r="I175" s="11">
        <f>IF(A175="","",IF(G175&lt;=F175,F175*2-G175,0))</f>
        <v/>
      </c>
    </row>
    <row r="176">
      <c r="A176" s="10" t="n"/>
      <c r="B176" s="10" t="n"/>
      <c r="C176" s="10" t="n"/>
      <c r="D176" s="10" t="n"/>
      <c r="E176" s="10" t="n"/>
      <c r="F176" s="10" t="n"/>
      <c r="G176" s="11">
        <f>IF(A176="","",C176+D176-E176)</f>
        <v/>
      </c>
      <c r="H176" s="11">
        <f>IF(A176="","",IF(G176&lt;=0,"Agotado",IF(G176&lt;=F176,"Reponer","OK")))</f>
        <v/>
      </c>
      <c r="I176" s="11">
        <f>IF(A176="","",IF(G176&lt;=F176,F176*2-G176,0))</f>
        <v/>
      </c>
    </row>
    <row r="177">
      <c r="A177" s="10" t="n"/>
      <c r="B177" s="10" t="n"/>
      <c r="C177" s="10" t="n"/>
      <c r="D177" s="10" t="n"/>
      <c r="E177" s="10" t="n"/>
      <c r="F177" s="10" t="n"/>
      <c r="G177" s="11">
        <f>IF(A177="","",C177+D177-E177)</f>
        <v/>
      </c>
      <c r="H177" s="11">
        <f>IF(A177="","",IF(G177&lt;=0,"Agotado",IF(G177&lt;=F177,"Reponer","OK")))</f>
        <v/>
      </c>
      <c r="I177" s="11">
        <f>IF(A177="","",IF(G177&lt;=F177,F177*2-G177,0))</f>
        <v/>
      </c>
    </row>
    <row r="178">
      <c r="A178" s="10" t="n"/>
      <c r="B178" s="10" t="n"/>
      <c r="C178" s="10" t="n"/>
      <c r="D178" s="10" t="n"/>
      <c r="E178" s="10" t="n"/>
      <c r="F178" s="10" t="n"/>
      <c r="G178" s="11">
        <f>IF(A178="","",C178+D178-E178)</f>
        <v/>
      </c>
      <c r="H178" s="11">
        <f>IF(A178="","",IF(G178&lt;=0,"Agotado",IF(G178&lt;=F178,"Reponer","OK")))</f>
        <v/>
      </c>
      <c r="I178" s="11">
        <f>IF(A178="","",IF(G178&lt;=F178,F178*2-G178,0))</f>
        <v/>
      </c>
    </row>
    <row r="179">
      <c r="A179" s="10" t="n"/>
      <c r="B179" s="10" t="n"/>
      <c r="C179" s="10" t="n"/>
      <c r="D179" s="10" t="n"/>
      <c r="E179" s="10" t="n"/>
      <c r="F179" s="10" t="n"/>
      <c r="G179" s="11">
        <f>IF(A179="","",C179+D179-E179)</f>
        <v/>
      </c>
      <c r="H179" s="11">
        <f>IF(A179="","",IF(G179&lt;=0,"Agotado",IF(G179&lt;=F179,"Reponer","OK")))</f>
        <v/>
      </c>
      <c r="I179" s="11">
        <f>IF(A179="","",IF(G179&lt;=F179,F179*2-G179,0))</f>
        <v/>
      </c>
    </row>
    <row r="180">
      <c r="A180" s="10" t="n"/>
      <c r="B180" s="10" t="n"/>
      <c r="C180" s="10" t="n"/>
      <c r="D180" s="10" t="n"/>
      <c r="E180" s="10" t="n"/>
      <c r="F180" s="10" t="n"/>
      <c r="G180" s="11">
        <f>IF(A180="","",C180+D180-E180)</f>
        <v/>
      </c>
      <c r="H180" s="11">
        <f>IF(A180="","",IF(G180&lt;=0,"Agotado",IF(G180&lt;=F180,"Reponer","OK")))</f>
        <v/>
      </c>
      <c r="I180" s="11">
        <f>IF(A180="","",IF(G180&lt;=F180,F180*2-G180,0))</f>
        <v/>
      </c>
    </row>
    <row r="181">
      <c r="A181" s="10" t="n"/>
      <c r="B181" s="10" t="n"/>
      <c r="C181" s="10" t="n"/>
      <c r="D181" s="10" t="n"/>
      <c r="E181" s="10" t="n"/>
      <c r="F181" s="10" t="n"/>
      <c r="G181" s="11">
        <f>IF(A181="","",C181+D181-E181)</f>
        <v/>
      </c>
      <c r="H181" s="11">
        <f>IF(A181="","",IF(G181&lt;=0,"Agotado",IF(G181&lt;=F181,"Reponer","OK")))</f>
        <v/>
      </c>
      <c r="I181" s="11">
        <f>IF(A181="","",IF(G181&lt;=F181,F181*2-G181,0))</f>
        <v/>
      </c>
    </row>
    <row r="182">
      <c r="A182" s="10" t="n"/>
      <c r="B182" s="10" t="n"/>
      <c r="C182" s="10" t="n"/>
      <c r="D182" s="10" t="n"/>
      <c r="E182" s="10" t="n"/>
      <c r="F182" s="10" t="n"/>
      <c r="G182" s="11">
        <f>IF(A182="","",C182+D182-E182)</f>
        <v/>
      </c>
      <c r="H182" s="11">
        <f>IF(A182="","",IF(G182&lt;=0,"Agotado",IF(G182&lt;=F182,"Reponer","OK")))</f>
        <v/>
      </c>
      <c r="I182" s="11">
        <f>IF(A182="","",IF(G182&lt;=F182,F182*2-G182,0))</f>
        <v/>
      </c>
    </row>
    <row r="183">
      <c r="A183" s="10" t="n"/>
      <c r="B183" s="10" t="n"/>
      <c r="C183" s="10" t="n"/>
      <c r="D183" s="10" t="n"/>
      <c r="E183" s="10" t="n"/>
      <c r="F183" s="10" t="n"/>
      <c r="G183" s="11">
        <f>IF(A183="","",C183+D183-E183)</f>
        <v/>
      </c>
      <c r="H183" s="11">
        <f>IF(A183="","",IF(G183&lt;=0,"Agotado",IF(G183&lt;=F183,"Reponer","OK")))</f>
        <v/>
      </c>
      <c r="I183" s="11">
        <f>IF(A183="","",IF(G183&lt;=F183,F183*2-G183,0))</f>
        <v/>
      </c>
    </row>
    <row r="184">
      <c r="A184" s="10" t="n"/>
      <c r="B184" s="10" t="n"/>
      <c r="C184" s="10" t="n"/>
      <c r="D184" s="10" t="n"/>
      <c r="E184" s="10" t="n"/>
      <c r="F184" s="10" t="n"/>
      <c r="G184" s="11">
        <f>IF(A184="","",C184+D184-E184)</f>
        <v/>
      </c>
      <c r="H184" s="11">
        <f>IF(A184="","",IF(G184&lt;=0,"Agotado",IF(G184&lt;=F184,"Reponer","OK")))</f>
        <v/>
      </c>
      <c r="I184" s="11">
        <f>IF(A184="","",IF(G184&lt;=F184,F184*2-G184,0))</f>
        <v/>
      </c>
    </row>
    <row r="185">
      <c r="A185" s="10" t="n"/>
      <c r="B185" s="10" t="n"/>
      <c r="C185" s="10" t="n"/>
      <c r="D185" s="10" t="n"/>
      <c r="E185" s="10" t="n"/>
      <c r="F185" s="10" t="n"/>
      <c r="G185" s="11">
        <f>IF(A185="","",C185+D185-E185)</f>
        <v/>
      </c>
      <c r="H185" s="11">
        <f>IF(A185="","",IF(G185&lt;=0,"Agotado",IF(G185&lt;=F185,"Reponer","OK")))</f>
        <v/>
      </c>
      <c r="I185" s="11">
        <f>IF(A185="","",IF(G185&lt;=F185,F185*2-G185,0))</f>
        <v/>
      </c>
    </row>
    <row r="186">
      <c r="A186" s="10" t="n"/>
      <c r="B186" s="10" t="n"/>
      <c r="C186" s="10" t="n"/>
      <c r="D186" s="10" t="n"/>
      <c r="E186" s="10" t="n"/>
      <c r="F186" s="10" t="n"/>
      <c r="G186" s="11">
        <f>IF(A186="","",C186+D186-E186)</f>
        <v/>
      </c>
      <c r="H186" s="11">
        <f>IF(A186="","",IF(G186&lt;=0,"Agotado",IF(G186&lt;=F186,"Reponer","OK")))</f>
        <v/>
      </c>
      <c r="I186" s="11">
        <f>IF(A186="","",IF(G186&lt;=F186,F186*2-G186,0))</f>
        <v/>
      </c>
    </row>
    <row r="187">
      <c r="A187" s="10" t="n"/>
      <c r="B187" s="10" t="n"/>
      <c r="C187" s="10" t="n"/>
      <c r="D187" s="10" t="n"/>
      <c r="E187" s="10" t="n"/>
      <c r="F187" s="10" t="n"/>
      <c r="G187" s="11">
        <f>IF(A187="","",C187+D187-E187)</f>
        <v/>
      </c>
      <c r="H187" s="11">
        <f>IF(A187="","",IF(G187&lt;=0,"Agotado",IF(G187&lt;=F187,"Reponer","OK")))</f>
        <v/>
      </c>
      <c r="I187" s="11">
        <f>IF(A187="","",IF(G187&lt;=F187,F187*2-G187,0))</f>
        <v/>
      </c>
    </row>
    <row r="188">
      <c r="A188" s="10" t="n"/>
      <c r="B188" s="10" t="n"/>
      <c r="C188" s="10" t="n"/>
      <c r="D188" s="10" t="n"/>
      <c r="E188" s="10" t="n"/>
      <c r="F188" s="10" t="n"/>
      <c r="G188" s="11">
        <f>IF(A188="","",C188+D188-E188)</f>
        <v/>
      </c>
      <c r="H188" s="11">
        <f>IF(A188="","",IF(G188&lt;=0,"Agotado",IF(G188&lt;=F188,"Reponer","OK")))</f>
        <v/>
      </c>
      <c r="I188" s="11">
        <f>IF(A188="","",IF(G188&lt;=F188,F188*2-G188,0))</f>
        <v/>
      </c>
    </row>
    <row r="189">
      <c r="A189" s="10" t="n"/>
      <c r="B189" s="10" t="n"/>
      <c r="C189" s="10" t="n"/>
      <c r="D189" s="10" t="n"/>
      <c r="E189" s="10" t="n"/>
      <c r="F189" s="10" t="n"/>
      <c r="G189" s="11">
        <f>IF(A189="","",C189+D189-E189)</f>
        <v/>
      </c>
      <c r="H189" s="11">
        <f>IF(A189="","",IF(G189&lt;=0,"Agotado",IF(G189&lt;=F189,"Reponer","OK")))</f>
        <v/>
      </c>
      <c r="I189" s="11">
        <f>IF(A189="","",IF(G189&lt;=F189,F189*2-G189,0))</f>
        <v/>
      </c>
    </row>
    <row r="190">
      <c r="A190" s="10" t="n"/>
      <c r="B190" s="10" t="n"/>
      <c r="C190" s="10" t="n"/>
      <c r="D190" s="10" t="n"/>
      <c r="E190" s="10" t="n"/>
      <c r="F190" s="10" t="n"/>
      <c r="G190" s="11">
        <f>IF(A190="","",C190+D190-E190)</f>
        <v/>
      </c>
      <c r="H190" s="11">
        <f>IF(A190="","",IF(G190&lt;=0,"Agotado",IF(G190&lt;=F190,"Reponer","OK")))</f>
        <v/>
      </c>
      <c r="I190" s="11">
        <f>IF(A190="","",IF(G190&lt;=F190,F190*2-G190,0))</f>
        <v/>
      </c>
    </row>
    <row r="191">
      <c r="A191" s="10" t="n"/>
      <c r="B191" s="10" t="n"/>
      <c r="C191" s="10" t="n"/>
      <c r="D191" s="10" t="n"/>
      <c r="E191" s="10" t="n"/>
      <c r="F191" s="10" t="n"/>
      <c r="G191" s="11">
        <f>IF(A191="","",C191+D191-E191)</f>
        <v/>
      </c>
      <c r="H191" s="11">
        <f>IF(A191="","",IF(G191&lt;=0,"Agotado",IF(G191&lt;=F191,"Reponer","OK")))</f>
        <v/>
      </c>
      <c r="I191" s="11">
        <f>IF(A191="","",IF(G191&lt;=F191,F191*2-G191,0))</f>
        <v/>
      </c>
    </row>
    <row r="192">
      <c r="A192" s="10" t="n"/>
      <c r="B192" s="10" t="n"/>
      <c r="C192" s="10" t="n"/>
      <c r="D192" s="10" t="n"/>
      <c r="E192" s="10" t="n"/>
      <c r="F192" s="10" t="n"/>
      <c r="G192" s="11">
        <f>IF(A192="","",C192+D192-E192)</f>
        <v/>
      </c>
      <c r="H192" s="11">
        <f>IF(A192="","",IF(G192&lt;=0,"Agotado",IF(G192&lt;=F192,"Reponer","OK")))</f>
        <v/>
      </c>
      <c r="I192" s="11">
        <f>IF(A192="","",IF(G192&lt;=F192,F192*2-G192,0))</f>
        <v/>
      </c>
    </row>
    <row r="193">
      <c r="A193" s="10" t="n"/>
      <c r="B193" s="10" t="n"/>
      <c r="C193" s="10" t="n"/>
      <c r="D193" s="10" t="n"/>
      <c r="E193" s="10" t="n"/>
      <c r="F193" s="10" t="n"/>
      <c r="G193" s="11">
        <f>IF(A193="","",C193+D193-E193)</f>
        <v/>
      </c>
      <c r="H193" s="11">
        <f>IF(A193="","",IF(G193&lt;=0,"Agotado",IF(G193&lt;=F193,"Reponer","OK")))</f>
        <v/>
      </c>
      <c r="I193" s="11">
        <f>IF(A193="","",IF(G193&lt;=F193,F193*2-G193,0))</f>
        <v/>
      </c>
    </row>
    <row r="194">
      <c r="A194" s="10" t="n"/>
      <c r="B194" s="10" t="n"/>
      <c r="C194" s="10" t="n"/>
      <c r="D194" s="10" t="n"/>
      <c r="E194" s="10" t="n"/>
      <c r="F194" s="10" t="n"/>
      <c r="G194" s="11">
        <f>IF(A194="","",C194+D194-E194)</f>
        <v/>
      </c>
      <c r="H194" s="11">
        <f>IF(A194="","",IF(G194&lt;=0,"Agotado",IF(G194&lt;=F194,"Reponer","OK")))</f>
        <v/>
      </c>
      <c r="I194" s="11">
        <f>IF(A194="","",IF(G194&lt;=F194,F194*2-G194,0))</f>
        <v/>
      </c>
    </row>
    <row r="195">
      <c r="A195" s="10" t="n"/>
      <c r="B195" s="10" t="n"/>
      <c r="C195" s="10" t="n"/>
      <c r="D195" s="10" t="n"/>
      <c r="E195" s="10" t="n"/>
      <c r="F195" s="10" t="n"/>
      <c r="G195" s="11">
        <f>IF(A195="","",C195+D195-E195)</f>
        <v/>
      </c>
      <c r="H195" s="11">
        <f>IF(A195="","",IF(G195&lt;=0,"Agotado",IF(G195&lt;=F195,"Reponer","OK")))</f>
        <v/>
      </c>
      <c r="I195" s="11">
        <f>IF(A195="","",IF(G195&lt;=F195,F195*2-G195,0))</f>
        <v/>
      </c>
    </row>
    <row r="196">
      <c r="A196" s="10" t="n"/>
      <c r="B196" s="10" t="n"/>
      <c r="C196" s="10" t="n"/>
      <c r="D196" s="10" t="n"/>
      <c r="E196" s="10" t="n"/>
      <c r="F196" s="10" t="n"/>
      <c r="G196" s="11">
        <f>IF(A196="","",C196+D196-E196)</f>
        <v/>
      </c>
      <c r="H196" s="11">
        <f>IF(A196="","",IF(G196&lt;=0,"Agotado",IF(G196&lt;=F196,"Reponer","OK")))</f>
        <v/>
      </c>
      <c r="I196" s="11">
        <f>IF(A196="","",IF(G196&lt;=F196,F196*2-G196,0))</f>
        <v/>
      </c>
    </row>
    <row r="197">
      <c r="A197" s="10" t="n"/>
      <c r="B197" s="10" t="n"/>
      <c r="C197" s="10" t="n"/>
      <c r="D197" s="10" t="n"/>
      <c r="E197" s="10" t="n"/>
      <c r="F197" s="10" t="n"/>
      <c r="G197" s="11">
        <f>IF(A197="","",C197+D197-E197)</f>
        <v/>
      </c>
      <c r="H197" s="11">
        <f>IF(A197="","",IF(G197&lt;=0,"Agotado",IF(G197&lt;=F197,"Reponer","OK")))</f>
        <v/>
      </c>
      <c r="I197" s="11">
        <f>IF(A197="","",IF(G197&lt;=F197,F197*2-G197,0))</f>
        <v/>
      </c>
    </row>
    <row r="198">
      <c r="A198" s="10" t="n"/>
      <c r="B198" s="10" t="n"/>
      <c r="C198" s="10" t="n"/>
      <c r="D198" s="10" t="n"/>
      <c r="E198" s="10" t="n"/>
      <c r="F198" s="10" t="n"/>
      <c r="G198" s="11">
        <f>IF(A198="","",C198+D198-E198)</f>
        <v/>
      </c>
      <c r="H198" s="11">
        <f>IF(A198="","",IF(G198&lt;=0,"Agotado",IF(G198&lt;=F198,"Reponer","OK")))</f>
        <v/>
      </c>
      <c r="I198" s="11">
        <f>IF(A198="","",IF(G198&lt;=F198,F198*2-G198,0))</f>
        <v/>
      </c>
    </row>
    <row r="199">
      <c r="A199" s="10" t="n"/>
      <c r="B199" s="10" t="n"/>
      <c r="C199" s="10" t="n"/>
      <c r="D199" s="10" t="n"/>
      <c r="E199" s="10" t="n"/>
      <c r="F199" s="10" t="n"/>
      <c r="G199" s="11">
        <f>IF(A199="","",C199+D199-E199)</f>
        <v/>
      </c>
      <c r="H199" s="11">
        <f>IF(A199="","",IF(G199&lt;=0,"Agotado",IF(G199&lt;=F199,"Reponer","OK")))</f>
        <v/>
      </c>
      <c r="I199" s="11">
        <f>IF(A199="","",IF(G199&lt;=F199,F199*2-G199,0))</f>
        <v/>
      </c>
    </row>
    <row r="200">
      <c r="A200" s="10" t="n"/>
      <c r="B200" s="10" t="n"/>
      <c r="C200" s="10" t="n"/>
      <c r="D200" s="10" t="n"/>
      <c r="E200" s="10" t="n"/>
      <c r="F200" s="10" t="n"/>
      <c r="G200" s="11">
        <f>IF(A200="","",C200+D200-E200)</f>
        <v/>
      </c>
      <c r="H200" s="11">
        <f>IF(A200="","",IF(G200&lt;=0,"Agotado",IF(G200&lt;=F200,"Reponer","OK")))</f>
        <v/>
      </c>
      <c r="I200" s="11">
        <f>IF(A200="","",IF(G200&lt;=F200,F200*2-G200,0))</f>
        <v/>
      </c>
    </row>
    <row r="201">
      <c r="A201" s="10" t="n"/>
      <c r="B201" s="10" t="n"/>
      <c r="C201" s="10" t="n"/>
      <c r="D201" s="10" t="n"/>
      <c r="E201" s="10" t="n"/>
      <c r="F201" s="10" t="n"/>
      <c r="G201" s="11">
        <f>IF(A201="","",C201+D201-E201)</f>
        <v/>
      </c>
      <c r="H201" s="11">
        <f>IF(A201="","",IF(G201&lt;=0,"Agotado",IF(G201&lt;=F201,"Reponer","OK")))</f>
        <v/>
      </c>
      <c r="I201" s="11">
        <f>IF(A201="","",IF(G201&lt;=F201,F201*2-G201,0))</f>
        <v/>
      </c>
    </row>
    <row r="202">
      <c r="A202" s="10" t="n"/>
      <c r="B202" s="10" t="n"/>
      <c r="C202" s="10" t="n"/>
      <c r="D202" s="10" t="n"/>
      <c r="E202" s="10" t="n"/>
      <c r="F202" s="10" t="n"/>
      <c r="G202" s="11">
        <f>IF(A202="","",C202+D202-E202)</f>
        <v/>
      </c>
      <c r="H202" s="11">
        <f>IF(A202="","",IF(G202&lt;=0,"Agotado",IF(G202&lt;=F202,"Reponer","OK")))</f>
        <v/>
      </c>
      <c r="I202" s="11">
        <f>IF(A202="","",IF(G202&lt;=F202,F202*2-G202,0))</f>
        <v/>
      </c>
    </row>
    <row r="203">
      <c r="A203" s="10" t="n"/>
      <c r="B203" s="10" t="n"/>
      <c r="C203" s="10" t="n"/>
      <c r="D203" s="10" t="n"/>
      <c r="E203" s="10" t="n"/>
      <c r="F203" s="10" t="n"/>
      <c r="G203" s="11">
        <f>IF(A203="","",C203+D203-E203)</f>
        <v/>
      </c>
      <c r="H203" s="11">
        <f>IF(A203="","",IF(G203&lt;=0,"Agotado",IF(G203&lt;=F203,"Reponer","OK")))</f>
        <v/>
      </c>
      <c r="I203" s="11">
        <f>IF(A203="","",IF(G203&lt;=F203,F203*2-G203,0))</f>
        <v/>
      </c>
    </row>
    <row r="204">
      <c r="A204" s="10" t="n"/>
      <c r="B204" s="10" t="n"/>
      <c r="C204" s="10" t="n"/>
      <c r="D204" s="10" t="n"/>
      <c r="E204" s="10" t="n"/>
      <c r="F204" s="10" t="n"/>
      <c r="G204" s="11">
        <f>IF(A204="","",C204+D204-E204)</f>
        <v/>
      </c>
      <c r="H204" s="11">
        <f>IF(A204="","",IF(G204&lt;=0,"Agotado",IF(G204&lt;=F204,"Reponer","OK")))</f>
        <v/>
      </c>
      <c r="I204" s="11">
        <f>IF(A204="","",IF(G204&lt;=F204,F204*2-G204,0))</f>
        <v/>
      </c>
    </row>
    <row r="205">
      <c r="A205" s="10" t="n"/>
      <c r="B205" s="10" t="n"/>
      <c r="C205" s="10" t="n"/>
      <c r="D205" s="10" t="n"/>
      <c r="E205" s="10" t="n"/>
      <c r="F205" s="10" t="n"/>
      <c r="G205" s="11">
        <f>IF(A205="","",C205+D205-E205)</f>
        <v/>
      </c>
      <c r="H205" s="11">
        <f>IF(A205="","",IF(G205&lt;=0,"Agotado",IF(G205&lt;=F205,"Reponer","OK")))</f>
        <v/>
      </c>
      <c r="I205" s="11">
        <f>IF(A205="","",IF(G205&lt;=F205,F205*2-G205,0))</f>
        <v/>
      </c>
    </row>
    <row r="206">
      <c r="A206" s="10" t="n"/>
      <c r="B206" s="10" t="n"/>
      <c r="C206" s="10" t="n"/>
      <c r="D206" s="10" t="n"/>
      <c r="E206" s="10" t="n"/>
      <c r="F206" s="10" t="n"/>
      <c r="G206" s="11">
        <f>IF(A206="","",C206+D206-E206)</f>
        <v/>
      </c>
      <c r="H206" s="11">
        <f>IF(A206="","",IF(G206&lt;=0,"Agotado",IF(G206&lt;=F206,"Reponer","OK")))</f>
        <v/>
      </c>
      <c r="I206" s="11">
        <f>IF(A206="","",IF(G206&lt;=F206,F206*2-G206,0))</f>
        <v/>
      </c>
    </row>
    <row r="207">
      <c r="A207" s="10" t="n"/>
      <c r="B207" s="10" t="n"/>
      <c r="C207" s="10" t="n"/>
      <c r="D207" s="10" t="n"/>
      <c r="E207" s="10" t="n"/>
      <c r="F207" s="10" t="n"/>
      <c r="G207" s="11">
        <f>IF(A207="","",C207+D207-E207)</f>
        <v/>
      </c>
      <c r="H207" s="11">
        <f>IF(A207="","",IF(G207&lt;=0,"Agotado",IF(G207&lt;=F207,"Reponer","OK")))</f>
        <v/>
      </c>
      <c r="I207" s="11">
        <f>IF(A207="","",IF(G207&lt;=F207,F207*2-G207,0))</f>
        <v/>
      </c>
    </row>
    <row r="208">
      <c r="A208" s="10" t="n"/>
      <c r="B208" s="10" t="n"/>
      <c r="C208" s="10" t="n"/>
      <c r="D208" s="10" t="n"/>
      <c r="E208" s="10" t="n"/>
      <c r="F208" s="10" t="n"/>
      <c r="G208" s="11">
        <f>IF(A208="","",C208+D208-E208)</f>
        <v/>
      </c>
      <c r="H208" s="11">
        <f>IF(A208="","",IF(G208&lt;=0,"Agotado",IF(G208&lt;=F208,"Reponer","OK")))</f>
        <v/>
      </c>
      <c r="I208" s="11">
        <f>IF(A208="","",IF(G208&lt;=F208,F208*2-G208,0))</f>
        <v/>
      </c>
    </row>
    <row r="209">
      <c r="A209" s="10" t="n"/>
      <c r="B209" s="10" t="n"/>
      <c r="C209" s="10" t="n"/>
      <c r="D209" s="10" t="n"/>
      <c r="E209" s="10" t="n"/>
      <c r="F209" s="10" t="n"/>
      <c r="G209" s="11">
        <f>IF(A209="","",C209+D209-E209)</f>
        <v/>
      </c>
      <c r="H209" s="11">
        <f>IF(A209="","",IF(G209&lt;=0,"Agotado",IF(G209&lt;=F209,"Reponer","OK")))</f>
        <v/>
      </c>
      <c r="I209" s="11">
        <f>IF(A209="","",IF(G209&lt;=F209,F209*2-G209,0))</f>
        <v/>
      </c>
    </row>
    <row r="210">
      <c r="A210" s="10" t="n"/>
      <c r="B210" s="10" t="n"/>
      <c r="C210" s="10" t="n"/>
      <c r="D210" s="10" t="n"/>
      <c r="E210" s="10" t="n"/>
      <c r="F210" s="10" t="n"/>
      <c r="G210" s="11">
        <f>IF(A210="","",C210+D210-E210)</f>
        <v/>
      </c>
      <c r="H210" s="11">
        <f>IF(A210="","",IF(G210&lt;=0,"Agotado",IF(G210&lt;=F210,"Reponer","OK")))</f>
        <v/>
      </c>
      <c r="I210" s="11">
        <f>IF(A210="","",IF(G210&lt;=F210,F210*2-G210,0))</f>
        <v/>
      </c>
    </row>
    <row r="211">
      <c r="A211" s="10" t="n"/>
      <c r="B211" s="10" t="n"/>
      <c r="C211" s="10" t="n"/>
      <c r="D211" s="10" t="n"/>
      <c r="E211" s="10" t="n"/>
      <c r="F211" s="10" t="n"/>
      <c r="G211" s="11">
        <f>IF(A211="","",C211+D211-E211)</f>
        <v/>
      </c>
      <c r="H211" s="11">
        <f>IF(A211="","",IF(G211&lt;=0,"Agotado",IF(G211&lt;=F211,"Reponer","OK")))</f>
        <v/>
      </c>
      <c r="I211" s="11">
        <f>IF(A211="","",IF(G211&lt;=F211,F211*2-G211,0))</f>
        <v/>
      </c>
    </row>
    <row r="212">
      <c r="A212" s="10" t="n"/>
      <c r="B212" s="10" t="n"/>
      <c r="C212" s="10" t="n"/>
      <c r="D212" s="10" t="n"/>
      <c r="E212" s="10" t="n"/>
      <c r="F212" s="10" t="n"/>
      <c r="G212" s="11">
        <f>IF(A212="","",C212+D212-E212)</f>
        <v/>
      </c>
      <c r="H212" s="11">
        <f>IF(A212="","",IF(G212&lt;=0,"Agotado",IF(G212&lt;=F212,"Reponer","OK")))</f>
        <v/>
      </c>
      <c r="I212" s="11">
        <f>IF(A212="","",IF(G212&lt;=F212,F212*2-G212,0))</f>
        <v/>
      </c>
    </row>
    <row r="213">
      <c r="A213" s="10" t="n"/>
      <c r="B213" s="10" t="n"/>
      <c r="C213" s="10" t="n"/>
      <c r="D213" s="10" t="n"/>
      <c r="E213" s="10" t="n"/>
      <c r="F213" s="10" t="n"/>
      <c r="G213" s="11">
        <f>IF(A213="","",C213+D213-E213)</f>
        <v/>
      </c>
      <c r="H213" s="11">
        <f>IF(A213="","",IF(G213&lt;=0,"Agotado",IF(G213&lt;=F213,"Reponer","OK")))</f>
        <v/>
      </c>
      <c r="I213" s="11">
        <f>IF(A213="","",IF(G213&lt;=F213,F213*2-G213,0))</f>
        <v/>
      </c>
    </row>
    <row r="214">
      <c r="A214" s="10" t="n"/>
      <c r="B214" s="10" t="n"/>
      <c r="C214" s="10" t="n"/>
      <c r="D214" s="10" t="n"/>
      <c r="E214" s="10" t="n"/>
      <c r="F214" s="10" t="n"/>
      <c r="G214" s="11">
        <f>IF(A214="","",C214+D214-E214)</f>
        <v/>
      </c>
      <c r="H214" s="11">
        <f>IF(A214="","",IF(G214&lt;=0,"Agotado",IF(G214&lt;=F214,"Reponer","OK")))</f>
        <v/>
      </c>
      <c r="I214" s="11">
        <f>IF(A214="","",IF(G214&lt;=F214,F214*2-G214,0))</f>
        <v/>
      </c>
    </row>
    <row r="215">
      <c r="A215" s="10" t="n"/>
      <c r="B215" s="10" t="n"/>
      <c r="C215" s="10" t="n"/>
      <c r="D215" s="10" t="n"/>
      <c r="E215" s="10" t="n"/>
      <c r="F215" s="10" t="n"/>
      <c r="G215" s="11">
        <f>IF(A215="","",C215+D215-E215)</f>
        <v/>
      </c>
      <c r="H215" s="11">
        <f>IF(A215="","",IF(G215&lt;=0,"Agotado",IF(G215&lt;=F215,"Reponer","OK")))</f>
        <v/>
      </c>
      <c r="I215" s="11">
        <f>IF(A215="","",IF(G215&lt;=F215,F215*2-G215,0))</f>
        <v/>
      </c>
    </row>
    <row r="216">
      <c r="A216" s="10" t="n"/>
      <c r="B216" s="10" t="n"/>
      <c r="C216" s="10" t="n"/>
      <c r="D216" s="10" t="n"/>
      <c r="E216" s="10" t="n"/>
      <c r="F216" s="10" t="n"/>
      <c r="G216" s="11">
        <f>IF(A216="","",C216+D216-E216)</f>
        <v/>
      </c>
      <c r="H216" s="11">
        <f>IF(A216="","",IF(G216&lt;=0,"Agotado",IF(G216&lt;=F216,"Reponer","OK")))</f>
        <v/>
      </c>
      <c r="I216" s="11">
        <f>IF(A216="","",IF(G216&lt;=F216,F216*2-G216,0))</f>
        <v/>
      </c>
    </row>
    <row r="217">
      <c r="A217" s="10" t="n"/>
      <c r="B217" s="10" t="n"/>
      <c r="C217" s="10" t="n"/>
      <c r="D217" s="10" t="n"/>
      <c r="E217" s="10" t="n"/>
      <c r="F217" s="10" t="n"/>
      <c r="G217" s="11">
        <f>IF(A217="","",C217+D217-E217)</f>
        <v/>
      </c>
      <c r="H217" s="11">
        <f>IF(A217="","",IF(G217&lt;=0,"Agotado",IF(G217&lt;=F217,"Reponer","OK")))</f>
        <v/>
      </c>
      <c r="I217" s="11">
        <f>IF(A217="","",IF(G217&lt;=F217,F217*2-G217,0))</f>
        <v/>
      </c>
    </row>
    <row r="218">
      <c r="A218" s="10" t="n"/>
      <c r="B218" s="10" t="n"/>
      <c r="C218" s="10" t="n"/>
      <c r="D218" s="10" t="n"/>
      <c r="E218" s="10" t="n"/>
      <c r="F218" s="10" t="n"/>
      <c r="G218" s="11">
        <f>IF(A218="","",C218+D218-E218)</f>
        <v/>
      </c>
      <c r="H218" s="11">
        <f>IF(A218="","",IF(G218&lt;=0,"Agotado",IF(G218&lt;=F218,"Reponer","OK")))</f>
        <v/>
      </c>
      <c r="I218" s="11">
        <f>IF(A218="","",IF(G218&lt;=F218,F218*2-G218,0))</f>
        <v/>
      </c>
    </row>
    <row r="219">
      <c r="A219" s="10" t="n"/>
      <c r="B219" s="10" t="n"/>
      <c r="C219" s="10" t="n"/>
      <c r="D219" s="10" t="n"/>
      <c r="E219" s="10" t="n"/>
      <c r="F219" s="10" t="n"/>
      <c r="G219" s="11">
        <f>IF(A219="","",C219+D219-E219)</f>
        <v/>
      </c>
      <c r="H219" s="11">
        <f>IF(A219="","",IF(G219&lt;=0,"Agotado",IF(G219&lt;=F219,"Reponer","OK")))</f>
        <v/>
      </c>
      <c r="I219" s="11">
        <f>IF(A219="","",IF(G219&lt;=F219,F219*2-G219,0))</f>
        <v/>
      </c>
    </row>
    <row r="220">
      <c r="A220" s="10" t="n"/>
      <c r="B220" s="10" t="n"/>
      <c r="C220" s="10" t="n"/>
      <c r="D220" s="10" t="n"/>
      <c r="E220" s="10" t="n"/>
      <c r="F220" s="10" t="n"/>
      <c r="G220" s="11">
        <f>IF(A220="","",C220+D220-E220)</f>
        <v/>
      </c>
      <c r="H220" s="11">
        <f>IF(A220="","",IF(G220&lt;=0,"Agotado",IF(G220&lt;=F220,"Reponer","OK")))</f>
        <v/>
      </c>
      <c r="I220" s="11">
        <f>IF(A220="","",IF(G220&lt;=F220,F220*2-G220,0))</f>
        <v/>
      </c>
    </row>
    <row r="221">
      <c r="A221" s="10" t="n"/>
      <c r="B221" s="10" t="n"/>
      <c r="C221" s="10" t="n"/>
      <c r="D221" s="10" t="n"/>
      <c r="E221" s="10" t="n"/>
      <c r="F221" s="10" t="n"/>
      <c r="G221" s="11">
        <f>IF(A221="","",C221+D221-E221)</f>
        <v/>
      </c>
      <c r="H221" s="11">
        <f>IF(A221="","",IF(G221&lt;=0,"Agotado",IF(G221&lt;=F221,"Reponer","OK")))</f>
        <v/>
      </c>
      <c r="I221" s="11">
        <f>IF(A221="","",IF(G221&lt;=F221,F221*2-G221,0))</f>
        <v/>
      </c>
    </row>
    <row r="222">
      <c r="A222" s="10" t="n"/>
      <c r="B222" s="10" t="n"/>
      <c r="C222" s="10" t="n"/>
      <c r="D222" s="10" t="n"/>
      <c r="E222" s="10" t="n"/>
      <c r="F222" s="10" t="n"/>
      <c r="G222" s="11">
        <f>IF(A222="","",C222+D222-E222)</f>
        <v/>
      </c>
      <c r="H222" s="11">
        <f>IF(A222="","",IF(G222&lt;=0,"Agotado",IF(G222&lt;=F222,"Reponer","OK")))</f>
        <v/>
      </c>
      <c r="I222" s="11">
        <f>IF(A222="","",IF(G222&lt;=F222,F222*2-G222,0))</f>
        <v/>
      </c>
    </row>
    <row r="223">
      <c r="A223" s="10" t="n"/>
      <c r="B223" s="10" t="n"/>
      <c r="C223" s="10" t="n"/>
      <c r="D223" s="10" t="n"/>
      <c r="E223" s="10" t="n"/>
      <c r="F223" s="10" t="n"/>
      <c r="G223" s="11">
        <f>IF(A223="","",C223+D223-E223)</f>
        <v/>
      </c>
      <c r="H223" s="11">
        <f>IF(A223="","",IF(G223&lt;=0,"Agotado",IF(G223&lt;=F223,"Reponer","OK")))</f>
        <v/>
      </c>
      <c r="I223" s="11">
        <f>IF(A223="","",IF(G223&lt;=F223,F223*2-G223,0))</f>
        <v/>
      </c>
    </row>
    <row r="224">
      <c r="A224" s="10" t="n"/>
      <c r="B224" s="10" t="n"/>
      <c r="C224" s="10" t="n"/>
      <c r="D224" s="10" t="n"/>
      <c r="E224" s="10" t="n"/>
      <c r="F224" s="10" t="n"/>
      <c r="G224" s="11">
        <f>IF(A224="","",C224+D224-E224)</f>
        <v/>
      </c>
      <c r="H224" s="11">
        <f>IF(A224="","",IF(G224&lt;=0,"Agotado",IF(G224&lt;=F224,"Reponer","OK")))</f>
        <v/>
      </c>
      <c r="I224" s="11">
        <f>IF(A224="","",IF(G224&lt;=F224,F224*2-G224,0))</f>
        <v/>
      </c>
    </row>
    <row r="225">
      <c r="A225" s="10" t="n"/>
      <c r="B225" s="10" t="n"/>
      <c r="C225" s="10" t="n"/>
      <c r="D225" s="10" t="n"/>
      <c r="E225" s="10" t="n"/>
      <c r="F225" s="10" t="n"/>
      <c r="G225" s="11">
        <f>IF(A225="","",C225+D225-E225)</f>
        <v/>
      </c>
      <c r="H225" s="11">
        <f>IF(A225="","",IF(G225&lt;=0,"Agotado",IF(G225&lt;=F225,"Reponer","OK")))</f>
        <v/>
      </c>
      <c r="I225" s="11">
        <f>IF(A225="","",IF(G225&lt;=F225,F225*2-G225,0))</f>
        <v/>
      </c>
    </row>
    <row r="226">
      <c r="A226" s="10" t="n"/>
      <c r="B226" s="10" t="n"/>
      <c r="C226" s="10" t="n"/>
      <c r="D226" s="10" t="n"/>
      <c r="E226" s="10" t="n"/>
      <c r="F226" s="10" t="n"/>
      <c r="G226" s="11">
        <f>IF(A226="","",C226+D226-E226)</f>
        <v/>
      </c>
      <c r="H226" s="11">
        <f>IF(A226="","",IF(G226&lt;=0,"Agotado",IF(G226&lt;=F226,"Reponer","OK")))</f>
        <v/>
      </c>
      <c r="I226" s="11">
        <f>IF(A226="","",IF(G226&lt;=F226,F226*2-G226,0))</f>
        <v/>
      </c>
    </row>
    <row r="227">
      <c r="A227" s="10" t="n"/>
      <c r="B227" s="10" t="n"/>
      <c r="C227" s="10" t="n"/>
      <c r="D227" s="10" t="n"/>
      <c r="E227" s="10" t="n"/>
      <c r="F227" s="10" t="n"/>
      <c r="G227" s="11">
        <f>IF(A227="","",C227+D227-E227)</f>
        <v/>
      </c>
      <c r="H227" s="11">
        <f>IF(A227="","",IF(G227&lt;=0,"Agotado",IF(G227&lt;=F227,"Reponer","OK")))</f>
        <v/>
      </c>
      <c r="I227" s="11">
        <f>IF(A227="","",IF(G227&lt;=F227,F227*2-G227,0))</f>
        <v/>
      </c>
    </row>
    <row r="228">
      <c r="A228" s="10" t="n"/>
      <c r="B228" s="10" t="n"/>
      <c r="C228" s="10" t="n"/>
      <c r="D228" s="10" t="n"/>
      <c r="E228" s="10" t="n"/>
      <c r="F228" s="10" t="n"/>
      <c r="G228" s="11">
        <f>IF(A228="","",C228+D228-E228)</f>
        <v/>
      </c>
      <c r="H228" s="11">
        <f>IF(A228="","",IF(G228&lt;=0,"Agotado",IF(G228&lt;=F228,"Reponer","OK")))</f>
        <v/>
      </c>
      <c r="I228" s="11">
        <f>IF(A228="","",IF(G228&lt;=F228,F228*2-G228,0))</f>
        <v/>
      </c>
    </row>
    <row r="229">
      <c r="A229" s="10" t="n"/>
      <c r="B229" s="10" t="n"/>
      <c r="C229" s="10" t="n"/>
      <c r="D229" s="10" t="n"/>
      <c r="E229" s="10" t="n"/>
      <c r="F229" s="10" t="n"/>
      <c r="G229" s="11">
        <f>IF(A229="","",C229+D229-E229)</f>
        <v/>
      </c>
      <c r="H229" s="11">
        <f>IF(A229="","",IF(G229&lt;=0,"Agotado",IF(G229&lt;=F229,"Reponer","OK")))</f>
        <v/>
      </c>
      <c r="I229" s="11">
        <f>IF(A229="","",IF(G229&lt;=F229,F229*2-G229,0))</f>
        <v/>
      </c>
    </row>
    <row r="230">
      <c r="A230" s="10" t="n"/>
      <c r="B230" s="10" t="n"/>
      <c r="C230" s="10" t="n"/>
      <c r="D230" s="10" t="n"/>
      <c r="E230" s="10" t="n"/>
      <c r="F230" s="10" t="n"/>
      <c r="G230" s="11">
        <f>IF(A230="","",C230+D230-E230)</f>
        <v/>
      </c>
      <c r="H230" s="11">
        <f>IF(A230="","",IF(G230&lt;=0,"Agotado",IF(G230&lt;=F230,"Reponer","OK")))</f>
        <v/>
      </c>
      <c r="I230" s="11">
        <f>IF(A230="","",IF(G230&lt;=F230,F230*2-G230,0))</f>
        <v/>
      </c>
    </row>
    <row r="231">
      <c r="A231" s="10" t="n"/>
      <c r="B231" s="10" t="n"/>
      <c r="C231" s="10" t="n"/>
      <c r="D231" s="10" t="n"/>
      <c r="E231" s="10" t="n"/>
      <c r="F231" s="10" t="n"/>
      <c r="G231" s="11">
        <f>IF(A231="","",C231+D231-E231)</f>
        <v/>
      </c>
      <c r="H231" s="11">
        <f>IF(A231="","",IF(G231&lt;=0,"Agotado",IF(G231&lt;=F231,"Reponer","OK")))</f>
        <v/>
      </c>
      <c r="I231" s="11">
        <f>IF(A231="","",IF(G231&lt;=F231,F231*2-G231,0))</f>
        <v/>
      </c>
    </row>
    <row r="232">
      <c r="A232" s="10" t="n"/>
      <c r="B232" s="10" t="n"/>
      <c r="C232" s="10" t="n"/>
      <c r="D232" s="10" t="n"/>
      <c r="E232" s="10" t="n"/>
      <c r="F232" s="10" t="n"/>
      <c r="G232" s="11">
        <f>IF(A232="","",C232+D232-E232)</f>
        <v/>
      </c>
      <c r="H232" s="11">
        <f>IF(A232="","",IF(G232&lt;=0,"Agotado",IF(G232&lt;=F232,"Reponer","OK")))</f>
        <v/>
      </c>
      <c r="I232" s="11">
        <f>IF(A232="","",IF(G232&lt;=F232,F232*2-G232,0))</f>
        <v/>
      </c>
    </row>
    <row r="233">
      <c r="A233" s="10" t="n"/>
      <c r="B233" s="10" t="n"/>
      <c r="C233" s="10" t="n"/>
      <c r="D233" s="10" t="n"/>
      <c r="E233" s="10" t="n"/>
      <c r="F233" s="10" t="n"/>
      <c r="G233" s="11">
        <f>IF(A233="","",C233+D233-E233)</f>
        <v/>
      </c>
      <c r="H233" s="11">
        <f>IF(A233="","",IF(G233&lt;=0,"Agotado",IF(G233&lt;=F233,"Reponer","OK")))</f>
        <v/>
      </c>
      <c r="I233" s="11">
        <f>IF(A233="","",IF(G233&lt;=F233,F233*2-G233,0))</f>
        <v/>
      </c>
    </row>
    <row r="234">
      <c r="A234" s="10" t="n"/>
      <c r="B234" s="10" t="n"/>
      <c r="C234" s="10" t="n"/>
      <c r="D234" s="10" t="n"/>
      <c r="E234" s="10" t="n"/>
      <c r="F234" s="10" t="n"/>
      <c r="G234" s="11">
        <f>IF(A234="","",C234+D234-E234)</f>
        <v/>
      </c>
      <c r="H234" s="11">
        <f>IF(A234="","",IF(G234&lt;=0,"Agotado",IF(G234&lt;=F234,"Reponer","OK")))</f>
        <v/>
      </c>
      <c r="I234" s="11">
        <f>IF(A234="","",IF(G234&lt;=F234,F234*2-G234,0))</f>
        <v/>
      </c>
    </row>
    <row r="235">
      <c r="A235" s="10" t="n"/>
      <c r="B235" s="10" t="n"/>
      <c r="C235" s="10" t="n"/>
      <c r="D235" s="10" t="n"/>
      <c r="E235" s="10" t="n"/>
      <c r="F235" s="10" t="n"/>
      <c r="G235" s="11">
        <f>IF(A235="","",C235+D235-E235)</f>
        <v/>
      </c>
      <c r="H235" s="11">
        <f>IF(A235="","",IF(G235&lt;=0,"Agotado",IF(G235&lt;=F235,"Reponer","OK")))</f>
        <v/>
      </c>
      <c r="I235" s="11">
        <f>IF(A235="","",IF(G235&lt;=F235,F235*2-G235,0))</f>
        <v/>
      </c>
    </row>
    <row r="236">
      <c r="A236" s="10" t="n"/>
      <c r="B236" s="10" t="n"/>
      <c r="C236" s="10" t="n"/>
      <c r="D236" s="10" t="n"/>
      <c r="E236" s="10" t="n"/>
      <c r="F236" s="10" t="n"/>
      <c r="G236" s="11">
        <f>IF(A236="","",C236+D236-E236)</f>
        <v/>
      </c>
      <c r="H236" s="11">
        <f>IF(A236="","",IF(G236&lt;=0,"Agotado",IF(G236&lt;=F236,"Reponer","OK")))</f>
        <v/>
      </c>
      <c r="I236" s="11">
        <f>IF(A236="","",IF(G236&lt;=F236,F236*2-G236,0))</f>
        <v/>
      </c>
    </row>
    <row r="237">
      <c r="A237" s="10" t="n"/>
      <c r="B237" s="10" t="n"/>
      <c r="C237" s="10" t="n"/>
      <c r="D237" s="10" t="n"/>
      <c r="E237" s="10" t="n"/>
      <c r="F237" s="10" t="n"/>
      <c r="G237" s="11">
        <f>IF(A237="","",C237+D237-E237)</f>
        <v/>
      </c>
      <c r="H237" s="11">
        <f>IF(A237="","",IF(G237&lt;=0,"Agotado",IF(G237&lt;=F237,"Reponer","OK")))</f>
        <v/>
      </c>
      <c r="I237" s="11">
        <f>IF(A237="","",IF(G237&lt;=F237,F237*2-G237,0))</f>
        <v/>
      </c>
    </row>
    <row r="238">
      <c r="A238" s="10" t="n"/>
      <c r="B238" s="10" t="n"/>
      <c r="C238" s="10" t="n"/>
      <c r="D238" s="10" t="n"/>
      <c r="E238" s="10" t="n"/>
      <c r="F238" s="10" t="n"/>
      <c r="G238" s="11">
        <f>IF(A238="","",C238+D238-E238)</f>
        <v/>
      </c>
      <c r="H238" s="11">
        <f>IF(A238="","",IF(G238&lt;=0,"Agotado",IF(G238&lt;=F238,"Reponer","OK")))</f>
        <v/>
      </c>
      <c r="I238" s="11">
        <f>IF(A238="","",IF(G238&lt;=F238,F238*2-G238,0))</f>
        <v/>
      </c>
    </row>
    <row r="239">
      <c r="A239" s="10" t="n"/>
      <c r="B239" s="10" t="n"/>
      <c r="C239" s="10" t="n"/>
      <c r="D239" s="10" t="n"/>
      <c r="E239" s="10" t="n"/>
      <c r="F239" s="10" t="n"/>
      <c r="G239" s="11">
        <f>IF(A239="","",C239+D239-E239)</f>
        <v/>
      </c>
      <c r="H239" s="11">
        <f>IF(A239="","",IF(G239&lt;=0,"Agotado",IF(G239&lt;=F239,"Reponer","OK")))</f>
        <v/>
      </c>
      <c r="I239" s="11">
        <f>IF(A239="","",IF(G239&lt;=F239,F239*2-G239,0))</f>
        <v/>
      </c>
    </row>
    <row r="240">
      <c r="A240" s="10" t="n"/>
      <c r="B240" s="10" t="n"/>
      <c r="C240" s="10" t="n"/>
      <c r="D240" s="10" t="n"/>
      <c r="E240" s="10" t="n"/>
      <c r="F240" s="10" t="n"/>
      <c r="G240" s="11">
        <f>IF(A240="","",C240+D240-E240)</f>
        <v/>
      </c>
      <c r="H240" s="11">
        <f>IF(A240="","",IF(G240&lt;=0,"Agotado",IF(G240&lt;=F240,"Reponer","OK")))</f>
        <v/>
      </c>
      <c r="I240" s="11">
        <f>IF(A240="","",IF(G240&lt;=F240,F240*2-G240,0))</f>
        <v/>
      </c>
    </row>
    <row r="241">
      <c r="A241" s="10" t="n"/>
      <c r="B241" s="10" t="n"/>
      <c r="C241" s="10" t="n"/>
      <c r="D241" s="10" t="n"/>
      <c r="E241" s="10" t="n"/>
      <c r="F241" s="10" t="n"/>
      <c r="G241" s="11">
        <f>IF(A241="","",C241+D241-E241)</f>
        <v/>
      </c>
      <c r="H241" s="11">
        <f>IF(A241="","",IF(G241&lt;=0,"Agotado",IF(G241&lt;=F241,"Reponer","OK")))</f>
        <v/>
      </c>
      <c r="I241" s="11">
        <f>IF(A241="","",IF(G241&lt;=F241,F241*2-G241,0))</f>
        <v/>
      </c>
    </row>
    <row r="242">
      <c r="A242" s="10" t="n"/>
      <c r="B242" s="10" t="n"/>
      <c r="C242" s="10" t="n"/>
      <c r="D242" s="10" t="n"/>
      <c r="E242" s="10" t="n"/>
      <c r="F242" s="10" t="n"/>
      <c r="G242" s="11">
        <f>IF(A242="","",C242+D242-E242)</f>
        <v/>
      </c>
      <c r="H242" s="11">
        <f>IF(A242="","",IF(G242&lt;=0,"Agotado",IF(G242&lt;=F242,"Reponer","OK")))</f>
        <v/>
      </c>
      <c r="I242" s="11">
        <f>IF(A242="","",IF(G242&lt;=F242,F242*2-G242,0))</f>
        <v/>
      </c>
    </row>
    <row r="243">
      <c r="A243" s="10" t="n"/>
      <c r="B243" s="10" t="n"/>
      <c r="C243" s="10" t="n"/>
      <c r="D243" s="10" t="n"/>
      <c r="E243" s="10" t="n"/>
      <c r="F243" s="10" t="n"/>
      <c r="G243" s="11">
        <f>IF(A243="","",C243+D243-E243)</f>
        <v/>
      </c>
      <c r="H243" s="11">
        <f>IF(A243="","",IF(G243&lt;=0,"Agotado",IF(G243&lt;=F243,"Reponer","OK")))</f>
        <v/>
      </c>
      <c r="I243" s="11">
        <f>IF(A243="","",IF(G243&lt;=F243,F243*2-G243,0))</f>
        <v/>
      </c>
    </row>
    <row r="244">
      <c r="A244" s="10" t="n"/>
      <c r="B244" s="10" t="n"/>
      <c r="C244" s="10" t="n"/>
      <c r="D244" s="10" t="n"/>
      <c r="E244" s="10" t="n"/>
      <c r="F244" s="10" t="n"/>
      <c r="G244" s="11">
        <f>IF(A244="","",C244+D244-E244)</f>
        <v/>
      </c>
      <c r="H244" s="11">
        <f>IF(A244="","",IF(G244&lt;=0,"Agotado",IF(G244&lt;=F244,"Reponer","OK")))</f>
        <v/>
      </c>
      <c r="I244" s="11">
        <f>IF(A244="","",IF(G244&lt;=F244,F244*2-G244,0))</f>
        <v/>
      </c>
    </row>
    <row r="245">
      <c r="A245" s="10" t="n"/>
      <c r="B245" s="10" t="n"/>
      <c r="C245" s="10" t="n"/>
      <c r="D245" s="10" t="n"/>
      <c r="E245" s="10" t="n"/>
      <c r="F245" s="10" t="n"/>
      <c r="G245" s="11">
        <f>IF(A245="","",C245+D245-E245)</f>
        <v/>
      </c>
      <c r="H245" s="11">
        <f>IF(A245="","",IF(G245&lt;=0,"Agotado",IF(G245&lt;=F245,"Reponer","OK")))</f>
        <v/>
      </c>
      <c r="I245" s="11">
        <f>IF(A245="","",IF(G245&lt;=F245,F245*2-G245,0))</f>
        <v/>
      </c>
    </row>
    <row r="246">
      <c r="A246" s="10" t="n"/>
      <c r="B246" s="10" t="n"/>
      <c r="C246" s="10" t="n"/>
      <c r="D246" s="10" t="n"/>
      <c r="E246" s="10" t="n"/>
      <c r="F246" s="10" t="n"/>
      <c r="G246" s="11">
        <f>IF(A246="","",C246+D246-E246)</f>
        <v/>
      </c>
      <c r="H246" s="11">
        <f>IF(A246="","",IF(G246&lt;=0,"Agotado",IF(G246&lt;=F246,"Reponer","OK")))</f>
        <v/>
      </c>
      <c r="I246" s="11">
        <f>IF(A246="","",IF(G246&lt;=F246,F246*2-G246,0))</f>
        <v/>
      </c>
    </row>
    <row r="247">
      <c r="A247" s="10" t="n"/>
      <c r="B247" s="10" t="n"/>
      <c r="C247" s="10" t="n"/>
      <c r="D247" s="10" t="n"/>
      <c r="E247" s="10" t="n"/>
      <c r="F247" s="10" t="n"/>
      <c r="G247" s="11">
        <f>IF(A247="","",C247+D247-E247)</f>
        <v/>
      </c>
      <c r="H247" s="11">
        <f>IF(A247="","",IF(G247&lt;=0,"Agotado",IF(G247&lt;=F247,"Reponer","OK")))</f>
        <v/>
      </c>
      <c r="I247" s="11">
        <f>IF(A247="","",IF(G247&lt;=F247,F247*2-G247,0))</f>
        <v/>
      </c>
    </row>
    <row r="248">
      <c r="A248" s="10" t="n"/>
      <c r="B248" s="10" t="n"/>
      <c r="C248" s="10" t="n"/>
      <c r="D248" s="10" t="n"/>
      <c r="E248" s="10" t="n"/>
      <c r="F248" s="10" t="n"/>
      <c r="G248" s="11">
        <f>IF(A248="","",C248+D248-E248)</f>
        <v/>
      </c>
      <c r="H248" s="11">
        <f>IF(A248="","",IF(G248&lt;=0,"Agotado",IF(G248&lt;=F248,"Reponer","OK")))</f>
        <v/>
      </c>
      <c r="I248" s="11">
        <f>IF(A248="","",IF(G248&lt;=F248,F248*2-G248,0))</f>
        <v/>
      </c>
    </row>
    <row r="249">
      <c r="A249" s="10" t="n"/>
      <c r="B249" s="10" t="n"/>
      <c r="C249" s="10" t="n"/>
      <c r="D249" s="10" t="n"/>
      <c r="E249" s="10" t="n"/>
      <c r="F249" s="10" t="n"/>
      <c r="G249" s="11">
        <f>IF(A249="","",C249+D249-E249)</f>
        <v/>
      </c>
      <c r="H249" s="11">
        <f>IF(A249="","",IF(G249&lt;=0,"Agotado",IF(G249&lt;=F249,"Reponer","OK")))</f>
        <v/>
      </c>
      <c r="I249" s="11">
        <f>IF(A249="","",IF(G249&lt;=F249,F249*2-G249,0))</f>
        <v/>
      </c>
    </row>
    <row r="250">
      <c r="A250" s="10" t="n"/>
      <c r="B250" s="10" t="n"/>
      <c r="C250" s="10" t="n"/>
      <c r="D250" s="10" t="n"/>
      <c r="E250" s="10" t="n"/>
      <c r="F250" s="10" t="n"/>
      <c r="G250" s="11">
        <f>IF(A250="","",C250+D250-E250)</f>
        <v/>
      </c>
      <c r="H250" s="11">
        <f>IF(A250="","",IF(G250&lt;=0,"Agotado",IF(G250&lt;=F250,"Reponer","OK")))</f>
        <v/>
      </c>
      <c r="I250" s="11">
        <f>IF(A250="","",IF(G250&lt;=F250,F250*2-G250,0))</f>
        <v/>
      </c>
    </row>
    <row r="251">
      <c r="A251" s="10" t="n"/>
      <c r="B251" s="10" t="n"/>
      <c r="C251" s="10" t="n"/>
      <c r="D251" s="10" t="n"/>
      <c r="E251" s="10" t="n"/>
      <c r="F251" s="10" t="n"/>
      <c r="G251" s="11">
        <f>IF(A251="","",C251+D251-E251)</f>
        <v/>
      </c>
      <c r="H251" s="11">
        <f>IF(A251="","",IF(G251&lt;=0,"Agotado",IF(G251&lt;=F251,"Reponer","OK")))</f>
        <v/>
      </c>
      <c r="I251" s="11">
        <f>IF(A251="","",IF(G251&lt;=F251,F251*2-G251,0))</f>
        <v/>
      </c>
    </row>
    <row r="252">
      <c r="A252" s="10" t="n"/>
      <c r="B252" s="10" t="n"/>
      <c r="C252" s="10" t="n"/>
      <c r="D252" s="10" t="n"/>
      <c r="E252" s="10" t="n"/>
      <c r="F252" s="10" t="n"/>
      <c r="G252" s="11">
        <f>IF(A252="","",C252+D252-E252)</f>
        <v/>
      </c>
      <c r="H252" s="11">
        <f>IF(A252="","",IF(G252&lt;=0,"Agotado",IF(G252&lt;=F252,"Reponer","OK")))</f>
        <v/>
      </c>
      <c r="I252" s="11">
        <f>IF(A252="","",IF(G252&lt;=F252,F252*2-G252,0))</f>
        <v/>
      </c>
    </row>
    <row r="253">
      <c r="A253" s="10" t="n"/>
      <c r="B253" s="10" t="n"/>
      <c r="C253" s="10" t="n"/>
      <c r="D253" s="10" t="n"/>
      <c r="E253" s="10" t="n"/>
      <c r="F253" s="10" t="n"/>
      <c r="G253" s="11">
        <f>IF(A253="","",C253+D253-E253)</f>
        <v/>
      </c>
      <c r="H253" s="11">
        <f>IF(A253="","",IF(G253&lt;=0,"Agotado",IF(G253&lt;=F253,"Reponer","OK")))</f>
        <v/>
      </c>
      <c r="I253" s="11">
        <f>IF(A253="","",IF(G253&lt;=F253,F253*2-G253,0))</f>
        <v/>
      </c>
    </row>
    <row r="254">
      <c r="A254" s="10" t="n"/>
      <c r="B254" s="10" t="n"/>
      <c r="C254" s="10" t="n"/>
      <c r="D254" s="10" t="n"/>
      <c r="E254" s="10" t="n"/>
      <c r="F254" s="10" t="n"/>
      <c r="G254" s="11">
        <f>IF(A254="","",C254+D254-E254)</f>
        <v/>
      </c>
      <c r="H254" s="11">
        <f>IF(A254="","",IF(G254&lt;=0,"Agotado",IF(G254&lt;=F254,"Reponer","OK")))</f>
        <v/>
      </c>
      <c r="I254" s="11">
        <f>IF(A254="","",IF(G254&lt;=F254,F254*2-G254,0))</f>
        <v/>
      </c>
    </row>
    <row r="255">
      <c r="A255" s="10" t="n"/>
      <c r="B255" s="10" t="n"/>
      <c r="C255" s="10" t="n"/>
      <c r="D255" s="10" t="n"/>
      <c r="E255" s="10" t="n"/>
      <c r="F255" s="10" t="n"/>
      <c r="G255" s="11">
        <f>IF(A255="","",C255+D255-E255)</f>
        <v/>
      </c>
      <c r="H255" s="11">
        <f>IF(A255="","",IF(G255&lt;=0,"Agotado",IF(G255&lt;=F255,"Reponer","OK")))</f>
        <v/>
      </c>
      <c r="I255" s="11">
        <f>IF(A255="","",IF(G255&lt;=F255,F255*2-G255,0))</f>
        <v/>
      </c>
    </row>
    <row r="256">
      <c r="A256" s="10" t="n"/>
      <c r="B256" s="10" t="n"/>
      <c r="C256" s="10" t="n"/>
      <c r="D256" s="10" t="n"/>
      <c r="E256" s="10" t="n"/>
      <c r="F256" s="10" t="n"/>
      <c r="G256" s="11">
        <f>IF(A256="","",C256+D256-E256)</f>
        <v/>
      </c>
      <c r="H256" s="11">
        <f>IF(A256="","",IF(G256&lt;=0,"Agotado",IF(G256&lt;=F256,"Reponer","OK")))</f>
        <v/>
      </c>
      <c r="I256" s="11">
        <f>IF(A256="","",IF(G256&lt;=F256,F256*2-G256,0))</f>
        <v/>
      </c>
    </row>
    <row r="257">
      <c r="A257" s="10" t="n"/>
      <c r="B257" s="10" t="n"/>
      <c r="C257" s="10" t="n"/>
      <c r="D257" s="10" t="n"/>
      <c r="E257" s="10" t="n"/>
      <c r="F257" s="10" t="n"/>
      <c r="G257" s="11">
        <f>IF(A257="","",C257+D257-E257)</f>
        <v/>
      </c>
      <c r="H257" s="11">
        <f>IF(A257="","",IF(G257&lt;=0,"Agotado",IF(G257&lt;=F257,"Reponer","OK")))</f>
        <v/>
      </c>
      <c r="I257" s="11">
        <f>IF(A257="","",IF(G257&lt;=F257,F257*2-G257,0))</f>
        <v/>
      </c>
    </row>
    <row r="258">
      <c r="A258" s="10" t="n"/>
      <c r="B258" s="10" t="n"/>
      <c r="C258" s="10" t="n"/>
      <c r="D258" s="10" t="n"/>
      <c r="E258" s="10" t="n"/>
      <c r="F258" s="10" t="n"/>
      <c r="G258" s="11">
        <f>IF(A258="","",C258+D258-E258)</f>
        <v/>
      </c>
      <c r="H258" s="11">
        <f>IF(A258="","",IF(G258&lt;=0,"Agotado",IF(G258&lt;=F258,"Reponer","OK")))</f>
        <v/>
      </c>
      <c r="I258" s="11">
        <f>IF(A258="","",IF(G258&lt;=F258,F258*2-G258,0))</f>
        <v/>
      </c>
    </row>
    <row r="259">
      <c r="A259" s="10" t="n"/>
      <c r="B259" s="10" t="n"/>
      <c r="C259" s="10" t="n"/>
      <c r="D259" s="10" t="n"/>
      <c r="E259" s="10" t="n"/>
      <c r="F259" s="10" t="n"/>
      <c r="G259" s="11">
        <f>IF(A259="","",C259+D259-E259)</f>
        <v/>
      </c>
      <c r="H259" s="11">
        <f>IF(A259="","",IF(G259&lt;=0,"Agotado",IF(G259&lt;=F259,"Reponer","OK")))</f>
        <v/>
      </c>
      <c r="I259" s="11">
        <f>IF(A259="","",IF(G259&lt;=F259,F259*2-G259,0))</f>
        <v/>
      </c>
    </row>
    <row r="260">
      <c r="A260" s="10" t="n"/>
      <c r="B260" s="10" t="n"/>
      <c r="C260" s="10" t="n"/>
      <c r="D260" s="10" t="n"/>
      <c r="E260" s="10" t="n"/>
      <c r="F260" s="10" t="n"/>
      <c r="G260" s="11">
        <f>IF(A260="","",C260+D260-E260)</f>
        <v/>
      </c>
      <c r="H260" s="11">
        <f>IF(A260="","",IF(G260&lt;=0,"Agotado",IF(G260&lt;=F260,"Reponer","OK")))</f>
        <v/>
      </c>
      <c r="I260" s="11">
        <f>IF(A260="","",IF(G260&lt;=F260,F260*2-G260,0))</f>
        <v/>
      </c>
    </row>
    <row r="261">
      <c r="A261" s="10" t="n"/>
      <c r="B261" s="10" t="n"/>
      <c r="C261" s="10" t="n"/>
      <c r="D261" s="10" t="n"/>
      <c r="E261" s="10" t="n"/>
      <c r="F261" s="10" t="n"/>
      <c r="G261" s="11">
        <f>IF(A261="","",C261+D261-E261)</f>
        <v/>
      </c>
      <c r="H261" s="11">
        <f>IF(A261="","",IF(G261&lt;=0,"Agotado",IF(G261&lt;=F261,"Reponer","OK")))</f>
        <v/>
      </c>
      <c r="I261" s="11">
        <f>IF(A261="","",IF(G261&lt;=F261,F261*2-G261,0))</f>
        <v/>
      </c>
    </row>
    <row r="262">
      <c r="A262" s="10" t="n"/>
      <c r="B262" s="10" t="n"/>
      <c r="C262" s="10" t="n"/>
      <c r="D262" s="10" t="n"/>
      <c r="E262" s="10" t="n"/>
      <c r="F262" s="10" t="n"/>
      <c r="G262" s="11">
        <f>IF(A262="","",C262+D262-E262)</f>
        <v/>
      </c>
      <c r="H262" s="11">
        <f>IF(A262="","",IF(G262&lt;=0,"Agotado",IF(G262&lt;=F262,"Reponer","OK")))</f>
        <v/>
      </c>
      <c r="I262" s="11">
        <f>IF(A262="","",IF(G262&lt;=F262,F262*2-G262,0))</f>
        <v/>
      </c>
    </row>
    <row r="263">
      <c r="A263" s="10" t="n"/>
      <c r="B263" s="10" t="n"/>
      <c r="C263" s="10" t="n"/>
      <c r="D263" s="10" t="n"/>
      <c r="E263" s="10" t="n"/>
      <c r="F263" s="10" t="n"/>
      <c r="G263" s="11">
        <f>IF(A263="","",C263+D263-E263)</f>
        <v/>
      </c>
      <c r="H263" s="11">
        <f>IF(A263="","",IF(G263&lt;=0,"Agotado",IF(G263&lt;=F263,"Reponer","OK")))</f>
        <v/>
      </c>
      <c r="I263" s="11">
        <f>IF(A263="","",IF(G263&lt;=F263,F263*2-G263,0))</f>
        <v/>
      </c>
    </row>
    <row r="264">
      <c r="A264" s="10" t="n"/>
      <c r="B264" s="10" t="n"/>
      <c r="C264" s="10" t="n"/>
      <c r="D264" s="10" t="n"/>
      <c r="E264" s="10" t="n"/>
      <c r="F264" s="10" t="n"/>
      <c r="G264" s="11">
        <f>IF(A264="","",C264+D264-E264)</f>
        <v/>
      </c>
      <c r="H264" s="11">
        <f>IF(A264="","",IF(G264&lt;=0,"Agotado",IF(G264&lt;=F264,"Reponer","OK")))</f>
        <v/>
      </c>
      <c r="I264" s="11">
        <f>IF(A264="","",IF(G264&lt;=F264,F264*2-G264,0))</f>
        <v/>
      </c>
    </row>
    <row r="265">
      <c r="A265" s="10" t="n"/>
      <c r="B265" s="10" t="n"/>
      <c r="C265" s="10" t="n"/>
      <c r="D265" s="10" t="n"/>
      <c r="E265" s="10" t="n"/>
      <c r="F265" s="10" t="n"/>
      <c r="G265" s="11">
        <f>IF(A265="","",C265+D265-E265)</f>
        <v/>
      </c>
      <c r="H265" s="11">
        <f>IF(A265="","",IF(G265&lt;=0,"Agotado",IF(G265&lt;=F265,"Reponer","OK")))</f>
        <v/>
      </c>
      <c r="I265" s="11">
        <f>IF(A265="","",IF(G265&lt;=F265,F265*2-G265,0))</f>
        <v/>
      </c>
    </row>
    <row r="266">
      <c r="A266" s="10" t="n"/>
      <c r="B266" s="10" t="n"/>
      <c r="C266" s="10" t="n"/>
      <c r="D266" s="10" t="n"/>
      <c r="E266" s="10" t="n"/>
      <c r="F266" s="10" t="n"/>
      <c r="G266" s="11">
        <f>IF(A266="","",C266+D266-E266)</f>
        <v/>
      </c>
      <c r="H266" s="11">
        <f>IF(A266="","",IF(G266&lt;=0,"Agotado",IF(G266&lt;=F266,"Reponer","OK")))</f>
        <v/>
      </c>
      <c r="I266" s="11">
        <f>IF(A266="","",IF(G266&lt;=F266,F266*2-G266,0))</f>
        <v/>
      </c>
    </row>
    <row r="267">
      <c r="A267" s="10" t="n"/>
      <c r="B267" s="10" t="n"/>
      <c r="C267" s="10" t="n"/>
      <c r="D267" s="10" t="n"/>
      <c r="E267" s="10" t="n"/>
      <c r="F267" s="10" t="n"/>
      <c r="G267" s="11">
        <f>IF(A267="","",C267+D267-E267)</f>
        <v/>
      </c>
      <c r="H267" s="11">
        <f>IF(A267="","",IF(G267&lt;=0,"Agotado",IF(G267&lt;=F267,"Reponer","OK")))</f>
        <v/>
      </c>
      <c r="I267" s="11">
        <f>IF(A267="","",IF(G267&lt;=F267,F267*2-G267,0))</f>
        <v/>
      </c>
    </row>
    <row r="268">
      <c r="A268" s="10" t="n"/>
      <c r="B268" s="10" t="n"/>
      <c r="C268" s="10" t="n"/>
      <c r="D268" s="10" t="n"/>
      <c r="E268" s="10" t="n"/>
      <c r="F268" s="10" t="n"/>
      <c r="G268" s="11">
        <f>IF(A268="","",C268+D268-E268)</f>
        <v/>
      </c>
      <c r="H268" s="11">
        <f>IF(A268="","",IF(G268&lt;=0,"Agotado",IF(G268&lt;=F268,"Reponer","OK")))</f>
        <v/>
      </c>
      <c r="I268" s="11">
        <f>IF(A268="","",IF(G268&lt;=F268,F268*2-G268,0))</f>
        <v/>
      </c>
    </row>
    <row r="269">
      <c r="A269" s="10" t="n"/>
      <c r="B269" s="10" t="n"/>
      <c r="C269" s="10" t="n"/>
      <c r="D269" s="10" t="n"/>
      <c r="E269" s="10" t="n"/>
      <c r="F269" s="10" t="n"/>
      <c r="G269" s="11">
        <f>IF(A269="","",C269+D269-E269)</f>
        <v/>
      </c>
      <c r="H269" s="11">
        <f>IF(A269="","",IF(G269&lt;=0,"Agotado",IF(G269&lt;=F269,"Reponer","OK")))</f>
        <v/>
      </c>
      <c r="I269" s="11">
        <f>IF(A269="","",IF(G269&lt;=F269,F269*2-G269,0))</f>
        <v/>
      </c>
    </row>
    <row r="270">
      <c r="A270" s="10" t="n"/>
      <c r="B270" s="10" t="n"/>
      <c r="C270" s="10" t="n"/>
      <c r="D270" s="10" t="n"/>
      <c r="E270" s="10" t="n"/>
      <c r="F270" s="10" t="n"/>
      <c r="G270" s="11">
        <f>IF(A270="","",C270+D270-E270)</f>
        <v/>
      </c>
      <c r="H270" s="11">
        <f>IF(A270="","",IF(G270&lt;=0,"Agotado",IF(G270&lt;=F270,"Reponer","OK")))</f>
        <v/>
      </c>
      <c r="I270" s="11">
        <f>IF(A270="","",IF(G270&lt;=F270,F270*2-G270,0))</f>
        <v/>
      </c>
    </row>
    <row r="271">
      <c r="A271" s="10" t="n"/>
      <c r="B271" s="10" t="n"/>
      <c r="C271" s="10" t="n"/>
      <c r="D271" s="10" t="n"/>
      <c r="E271" s="10" t="n"/>
      <c r="F271" s="10" t="n"/>
      <c r="G271" s="11">
        <f>IF(A271="","",C271+D271-E271)</f>
        <v/>
      </c>
      <c r="H271" s="11">
        <f>IF(A271="","",IF(G271&lt;=0,"Agotado",IF(G271&lt;=F271,"Reponer","OK")))</f>
        <v/>
      </c>
      <c r="I271" s="11">
        <f>IF(A271="","",IF(G271&lt;=F271,F271*2-G271,0))</f>
        <v/>
      </c>
    </row>
    <row r="272">
      <c r="A272" s="10" t="n"/>
      <c r="B272" s="10" t="n"/>
      <c r="C272" s="10" t="n"/>
      <c r="D272" s="10" t="n"/>
      <c r="E272" s="10" t="n"/>
      <c r="F272" s="10" t="n"/>
      <c r="G272" s="11">
        <f>IF(A272="","",C272+D272-E272)</f>
        <v/>
      </c>
      <c r="H272" s="11">
        <f>IF(A272="","",IF(G272&lt;=0,"Agotado",IF(G272&lt;=F272,"Reponer","OK")))</f>
        <v/>
      </c>
      <c r="I272" s="11">
        <f>IF(A272="","",IF(G272&lt;=F272,F272*2-G272,0))</f>
        <v/>
      </c>
    </row>
    <row r="273">
      <c r="A273" s="10" t="n"/>
      <c r="B273" s="10" t="n"/>
      <c r="C273" s="10" t="n"/>
      <c r="D273" s="10" t="n"/>
      <c r="E273" s="10" t="n"/>
      <c r="F273" s="10" t="n"/>
      <c r="G273" s="11">
        <f>IF(A273="","",C273+D273-E273)</f>
        <v/>
      </c>
      <c r="H273" s="11">
        <f>IF(A273="","",IF(G273&lt;=0,"Agotado",IF(G273&lt;=F273,"Reponer","OK")))</f>
        <v/>
      </c>
      <c r="I273" s="11">
        <f>IF(A273="","",IF(G273&lt;=F273,F273*2-G273,0))</f>
        <v/>
      </c>
    </row>
    <row r="274">
      <c r="A274" s="10" t="n"/>
      <c r="B274" s="10" t="n"/>
      <c r="C274" s="10" t="n"/>
      <c r="D274" s="10" t="n"/>
      <c r="E274" s="10" t="n"/>
      <c r="F274" s="10" t="n"/>
      <c r="G274" s="11">
        <f>IF(A274="","",C274+D274-E274)</f>
        <v/>
      </c>
      <c r="H274" s="11">
        <f>IF(A274="","",IF(G274&lt;=0,"Agotado",IF(G274&lt;=F274,"Reponer","OK")))</f>
        <v/>
      </c>
      <c r="I274" s="11">
        <f>IF(A274="","",IF(G274&lt;=F274,F274*2-G274,0))</f>
        <v/>
      </c>
    </row>
    <row r="275">
      <c r="A275" s="10" t="n"/>
      <c r="B275" s="10" t="n"/>
      <c r="C275" s="10" t="n"/>
      <c r="D275" s="10" t="n"/>
      <c r="E275" s="10" t="n"/>
      <c r="F275" s="10" t="n"/>
      <c r="G275" s="11">
        <f>IF(A275="","",C275+D275-E275)</f>
        <v/>
      </c>
      <c r="H275" s="11">
        <f>IF(A275="","",IF(G275&lt;=0,"Agotado",IF(G275&lt;=F275,"Reponer","OK")))</f>
        <v/>
      </c>
      <c r="I275" s="11">
        <f>IF(A275="","",IF(G275&lt;=F275,F275*2-G275,0))</f>
        <v/>
      </c>
    </row>
    <row r="276">
      <c r="A276" s="10" t="n"/>
      <c r="B276" s="10" t="n"/>
      <c r="C276" s="10" t="n"/>
      <c r="D276" s="10" t="n"/>
      <c r="E276" s="10" t="n"/>
      <c r="F276" s="10" t="n"/>
      <c r="G276" s="11">
        <f>IF(A276="","",C276+D276-E276)</f>
        <v/>
      </c>
      <c r="H276" s="11">
        <f>IF(A276="","",IF(G276&lt;=0,"Agotado",IF(G276&lt;=F276,"Reponer","OK")))</f>
        <v/>
      </c>
      <c r="I276" s="11">
        <f>IF(A276="","",IF(G276&lt;=F276,F276*2-G276,0))</f>
        <v/>
      </c>
    </row>
    <row r="277">
      <c r="A277" s="10" t="n"/>
      <c r="B277" s="10" t="n"/>
      <c r="C277" s="10" t="n"/>
      <c r="D277" s="10" t="n"/>
      <c r="E277" s="10" t="n"/>
      <c r="F277" s="10" t="n"/>
      <c r="G277" s="11">
        <f>IF(A277="","",C277+D277-E277)</f>
        <v/>
      </c>
      <c r="H277" s="11">
        <f>IF(A277="","",IF(G277&lt;=0,"Agotado",IF(G277&lt;=F277,"Reponer","OK")))</f>
        <v/>
      </c>
      <c r="I277" s="11">
        <f>IF(A277="","",IF(G277&lt;=F277,F277*2-G277,0))</f>
        <v/>
      </c>
    </row>
    <row r="278">
      <c r="A278" s="10" t="n"/>
      <c r="B278" s="10" t="n"/>
      <c r="C278" s="10" t="n"/>
      <c r="D278" s="10" t="n"/>
      <c r="E278" s="10" t="n"/>
      <c r="F278" s="10" t="n"/>
      <c r="G278" s="11">
        <f>IF(A278="","",C278+D278-E278)</f>
        <v/>
      </c>
      <c r="H278" s="11">
        <f>IF(A278="","",IF(G278&lt;=0,"Agotado",IF(G278&lt;=F278,"Reponer","OK")))</f>
        <v/>
      </c>
      <c r="I278" s="11">
        <f>IF(A278="","",IF(G278&lt;=F278,F278*2-G278,0))</f>
        <v/>
      </c>
    </row>
    <row r="279">
      <c r="A279" s="10" t="n"/>
      <c r="B279" s="10" t="n"/>
      <c r="C279" s="10" t="n"/>
      <c r="D279" s="10" t="n"/>
      <c r="E279" s="10" t="n"/>
      <c r="F279" s="10" t="n"/>
      <c r="G279" s="11">
        <f>IF(A279="","",C279+D279-E279)</f>
        <v/>
      </c>
      <c r="H279" s="11">
        <f>IF(A279="","",IF(G279&lt;=0,"Agotado",IF(G279&lt;=F279,"Reponer","OK")))</f>
        <v/>
      </c>
      <c r="I279" s="11">
        <f>IF(A279="","",IF(G279&lt;=F279,F279*2-G279,0))</f>
        <v/>
      </c>
    </row>
    <row r="280">
      <c r="A280" s="10" t="n"/>
      <c r="B280" s="10" t="n"/>
      <c r="C280" s="10" t="n"/>
      <c r="D280" s="10" t="n"/>
      <c r="E280" s="10" t="n"/>
      <c r="F280" s="10" t="n"/>
      <c r="G280" s="11">
        <f>IF(A280="","",C280+D280-E280)</f>
        <v/>
      </c>
      <c r="H280" s="11">
        <f>IF(A280="","",IF(G280&lt;=0,"Agotado",IF(G280&lt;=F280,"Reponer","OK")))</f>
        <v/>
      </c>
      <c r="I280" s="11">
        <f>IF(A280="","",IF(G280&lt;=F280,F280*2-G280,0))</f>
        <v/>
      </c>
    </row>
    <row r="281">
      <c r="A281" s="10" t="n"/>
      <c r="B281" s="10" t="n"/>
      <c r="C281" s="10" t="n"/>
      <c r="D281" s="10" t="n"/>
      <c r="E281" s="10" t="n"/>
      <c r="F281" s="10" t="n"/>
      <c r="G281" s="11">
        <f>IF(A281="","",C281+D281-E281)</f>
        <v/>
      </c>
      <c r="H281" s="11">
        <f>IF(A281="","",IF(G281&lt;=0,"Agotado",IF(G281&lt;=F281,"Reponer","OK")))</f>
        <v/>
      </c>
      <c r="I281" s="11">
        <f>IF(A281="","",IF(G281&lt;=F281,F281*2-G281,0))</f>
        <v/>
      </c>
    </row>
    <row r="282">
      <c r="A282" s="10" t="n"/>
      <c r="B282" s="10" t="n"/>
      <c r="C282" s="10" t="n"/>
      <c r="D282" s="10" t="n"/>
      <c r="E282" s="10" t="n"/>
      <c r="F282" s="10" t="n"/>
      <c r="G282" s="11">
        <f>IF(A282="","",C282+D282-E282)</f>
        <v/>
      </c>
      <c r="H282" s="11">
        <f>IF(A282="","",IF(G282&lt;=0,"Agotado",IF(G282&lt;=F282,"Reponer","OK")))</f>
        <v/>
      </c>
      <c r="I282" s="11">
        <f>IF(A282="","",IF(G282&lt;=F282,F282*2-G282,0))</f>
        <v/>
      </c>
    </row>
    <row r="283">
      <c r="A283" s="10" t="n"/>
      <c r="B283" s="10" t="n"/>
      <c r="C283" s="10" t="n"/>
      <c r="D283" s="10" t="n"/>
      <c r="E283" s="10" t="n"/>
      <c r="F283" s="10" t="n"/>
      <c r="G283" s="11">
        <f>IF(A283="","",C283+D283-E283)</f>
        <v/>
      </c>
      <c r="H283" s="11">
        <f>IF(A283="","",IF(G283&lt;=0,"Agotado",IF(G283&lt;=F283,"Reponer","OK")))</f>
        <v/>
      </c>
      <c r="I283" s="11">
        <f>IF(A283="","",IF(G283&lt;=F283,F283*2-G283,0))</f>
        <v/>
      </c>
    </row>
    <row r="284">
      <c r="A284" s="10" t="n"/>
      <c r="B284" s="10" t="n"/>
      <c r="C284" s="10" t="n"/>
      <c r="D284" s="10" t="n"/>
      <c r="E284" s="10" t="n"/>
      <c r="F284" s="10" t="n"/>
      <c r="G284" s="11">
        <f>IF(A284="","",C284+D284-E284)</f>
        <v/>
      </c>
      <c r="H284" s="11">
        <f>IF(A284="","",IF(G284&lt;=0,"Agotado",IF(G284&lt;=F284,"Reponer","OK")))</f>
        <v/>
      </c>
      <c r="I284" s="11">
        <f>IF(A284="","",IF(G284&lt;=F284,F284*2-G284,0))</f>
        <v/>
      </c>
    </row>
    <row r="285">
      <c r="A285" s="10" t="n"/>
      <c r="B285" s="10" t="n"/>
      <c r="C285" s="10" t="n"/>
      <c r="D285" s="10" t="n"/>
      <c r="E285" s="10" t="n"/>
      <c r="F285" s="10" t="n"/>
      <c r="G285" s="11">
        <f>IF(A285="","",C285+D285-E285)</f>
        <v/>
      </c>
      <c r="H285" s="11">
        <f>IF(A285="","",IF(G285&lt;=0,"Agotado",IF(G285&lt;=F285,"Reponer","OK")))</f>
        <v/>
      </c>
      <c r="I285" s="11">
        <f>IF(A285="","",IF(G285&lt;=F285,F285*2-G285,0))</f>
        <v/>
      </c>
    </row>
    <row r="286">
      <c r="A286" s="10" t="n"/>
      <c r="B286" s="10" t="n"/>
      <c r="C286" s="10" t="n"/>
      <c r="D286" s="10" t="n"/>
      <c r="E286" s="10" t="n"/>
      <c r="F286" s="10" t="n"/>
      <c r="G286" s="11">
        <f>IF(A286="","",C286+D286-E286)</f>
        <v/>
      </c>
      <c r="H286" s="11">
        <f>IF(A286="","",IF(G286&lt;=0,"Agotado",IF(G286&lt;=F286,"Reponer","OK")))</f>
        <v/>
      </c>
      <c r="I286" s="11">
        <f>IF(A286="","",IF(G286&lt;=F286,F286*2-G286,0))</f>
        <v/>
      </c>
    </row>
    <row r="287">
      <c r="A287" s="10" t="n"/>
      <c r="B287" s="10" t="n"/>
      <c r="C287" s="10" t="n"/>
      <c r="D287" s="10" t="n"/>
      <c r="E287" s="10" t="n"/>
      <c r="F287" s="10" t="n"/>
      <c r="G287" s="11">
        <f>IF(A287="","",C287+D287-E287)</f>
        <v/>
      </c>
      <c r="H287" s="11">
        <f>IF(A287="","",IF(G287&lt;=0,"Agotado",IF(G287&lt;=F287,"Reponer","OK")))</f>
        <v/>
      </c>
      <c r="I287" s="11">
        <f>IF(A287="","",IF(G287&lt;=F287,F287*2-G287,0))</f>
        <v/>
      </c>
    </row>
    <row r="288">
      <c r="A288" s="10" t="n"/>
      <c r="B288" s="10" t="n"/>
      <c r="C288" s="10" t="n"/>
      <c r="D288" s="10" t="n"/>
      <c r="E288" s="10" t="n"/>
      <c r="F288" s="10" t="n"/>
      <c r="G288" s="11">
        <f>IF(A288="","",C288+D288-E288)</f>
        <v/>
      </c>
      <c r="H288" s="11">
        <f>IF(A288="","",IF(G288&lt;=0,"Agotado",IF(G288&lt;=F288,"Reponer","OK")))</f>
        <v/>
      </c>
      <c r="I288" s="11">
        <f>IF(A288="","",IF(G288&lt;=F288,F288*2-G288,0))</f>
        <v/>
      </c>
    </row>
    <row r="289">
      <c r="A289" s="10" t="n"/>
      <c r="B289" s="10" t="n"/>
      <c r="C289" s="10" t="n"/>
      <c r="D289" s="10" t="n"/>
      <c r="E289" s="10" t="n"/>
      <c r="F289" s="10" t="n"/>
      <c r="G289" s="11">
        <f>IF(A289="","",C289+D289-E289)</f>
        <v/>
      </c>
      <c r="H289" s="11">
        <f>IF(A289="","",IF(G289&lt;=0,"Agotado",IF(G289&lt;=F289,"Reponer","OK")))</f>
        <v/>
      </c>
      <c r="I289" s="11">
        <f>IF(A289="","",IF(G289&lt;=F289,F289*2-G289,0))</f>
        <v/>
      </c>
    </row>
    <row r="290">
      <c r="A290" s="10" t="n"/>
      <c r="B290" s="10" t="n"/>
      <c r="C290" s="10" t="n"/>
      <c r="D290" s="10" t="n"/>
      <c r="E290" s="10" t="n"/>
      <c r="F290" s="10" t="n"/>
      <c r="G290" s="11">
        <f>IF(A290="","",C290+D290-E290)</f>
        <v/>
      </c>
      <c r="H290" s="11">
        <f>IF(A290="","",IF(G290&lt;=0,"Agotado",IF(G290&lt;=F290,"Reponer","OK")))</f>
        <v/>
      </c>
      <c r="I290" s="11">
        <f>IF(A290="","",IF(G290&lt;=F290,F290*2-G290,0))</f>
        <v/>
      </c>
    </row>
    <row r="291">
      <c r="A291" s="10" t="n"/>
      <c r="B291" s="10" t="n"/>
      <c r="C291" s="10" t="n"/>
      <c r="D291" s="10" t="n"/>
      <c r="E291" s="10" t="n"/>
      <c r="F291" s="10" t="n"/>
      <c r="G291" s="11">
        <f>IF(A291="","",C291+D291-E291)</f>
        <v/>
      </c>
      <c r="H291" s="11">
        <f>IF(A291="","",IF(G291&lt;=0,"Agotado",IF(G291&lt;=F291,"Reponer","OK")))</f>
        <v/>
      </c>
      <c r="I291" s="11">
        <f>IF(A291="","",IF(G291&lt;=F291,F291*2-G291,0))</f>
        <v/>
      </c>
    </row>
    <row r="292">
      <c r="A292" s="10" t="n"/>
      <c r="B292" s="10" t="n"/>
      <c r="C292" s="10" t="n"/>
      <c r="D292" s="10" t="n"/>
      <c r="E292" s="10" t="n"/>
      <c r="F292" s="10" t="n"/>
      <c r="G292" s="11">
        <f>IF(A292="","",C292+D292-E292)</f>
        <v/>
      </c>
      <c r="H292" s="11">
        <f>IF(A292="","",IF(G292&lt;=0,"Agotado",IF(G292&lt;=F292,"Reponer","OK")))</f>
        <v/>
      </c>
      <c r="I292" s="11">
        <f>IF(A292="","",IF(G292&lt;=F292,F292*2-G292,0))</f>
        <v/>
      </c>
    </row>
    <row r="293">
      <c r="A293" s="10" t="n"/>
      <c r="B293" s="10" t="n"/>
      <c r="C293" s="10" t="n"/>
      <c r="D293" s="10" t="n"/>
      <c r="E293" s="10" t="n"/>
      <c r="F293" s="10" t="n"/>
      <c r="G293" s="11">
        <f>IF(A293="","",C293+D293-E293)</f>
        <v/>
      </c>
      <c r="H293" s="11">
        <f>IF(A293="","",IF(G293&lt;=0,"Agotado",IF(G293&lt;=F293,"Reponer","OK")))</f>
        <v/>
      </c>
      <c r="I293" s="11">
        <f>IF(A293="","",IF(G293&lt;=F293,F293*2-G293,0))</f>
        <v/>
      </c>
    </row>
    <row r="294">
      <c r="A294" s="10" t="n"/>
      <c r="B294" s="10" t="n"/>
      <c r="C294" s="10" t="n"/>
      <c r="D294" s="10" t="n"/>
      <c r="E294" s="10" t="n"/>
      <c r="F294" s="10" t="n"/>
      <c r="G294" s="11">
        <f>IF(A294="","",C294+D294-E294)</f>
        <v/>
      </c>
      <c r="H294" s="11">
        <f>IF(A294="","",IF(G294&lt;=0,"Agotado",IF(G294&lt;=F294,"Reponer","OK")))</f>
        <v/>
      </c>
      <c r="I294" s="11">
        <f>IF(A294="","",IF(G294&lt;=F294,F294*2-G294,0))</f>
        <v/>
      </c>
    </row>
    <row r="295">
      <c r="A295" s="10" t="n"/>
      <c r="B295" s="10" t="n"/>
      <c r="C295" s="10" t="n"/>
      <c r="D295" s="10" t="n"/>
      <c r="E295" s="10" t="n"/>
      <c r="F295" s="10" t="n"/>
      <c r="G295" s="11">
        <f>IF(A295="","",C295+D295-E295)</f>
        <v/>
      </c>
      <c r="H295" s="11">
        <f>IF(A295="","",IF(G295&lt;=0,"Agotado",IF(G295&lt;=F295,"Reponer","OK")))</f>
        <v/>
      </c>
      <c r="I295" s="11">
        <f>IF(A295="","",IF(G295&lt;=F295,F295*2-G295,0))</f>
        <v/>
      </c>
    </row>
    <row r="296">
      <c r="A296" s="10" t="n"/>
      <c r="B296" s="10" t="n"/>
      <c r="C296" s="10" t="n"/>
      <c r="D296" s="10" t="n"/>
      <c r="E296" s="10" t="n"/>
      <c r="F296" s="10" t="n"/>
      <c r="G296" s="11">
        <f>IF(A296="","",C296+D296-E296)</f>
        <v/>
      </c>
      <c r="H296" s="11">
        <f>IF(A296="","",IF(G296&lt;=0,"Agotado",IF(G296&lt;=F296,"Reponer","OK")))</f>
        <v/>
      </c>
      <c r="I296" s="11">
        <f>IF(A296="","",IF(G296&lt;=F296,F296*2-G296,0))</f>
        <v/>
      </c>
    </row>
    <row r="297">
      <c r="A297" s="10" t="n"/>
      <c r="B297" s="10" t="n"/>
      <c r="C297" s="10" t="n"/>
      <c r="D297" s="10" t="n"/>
      <c r="E297" s="10" t="n"/>
      <c r="F297" s="10" t="n"/>
      <c r="G297" s="11">
        <f>IF(A297="","",C297+D297-E297)</f>
        <v/>
      </c>
      <c r="H297" s="11">
        <f>IF(A297="","",IF(G297&lt;=0,"Agotado",IF(G297&lt;=F297,"Reponer","OK")))</f>
        <v/>
      </c>
      <c r="I297" s="11">
        <f>IF(A297="","",IF(G297&lt;=F297,F297*2-G297,0))</f>
        <v/>
      </c>
    </row>
    <row r="298">
      <c r="A298" s="10" t="n"/>
      <c r="B298" s="10" t="n"/>
      <c r="C298" s="10" t="n"/>
      <c r="D298" s="10" t="n"/>
      <c r="E298" s="10" t="n"/>
      <c r="F298" s="10" t="n"/>
      <c r="G298" s="11">
        <f>IF(A298="","",C298+D298-E298)</f>
        <v/>
      </c>
      <c r="H298" s="11">
        <f>IF(A298="","",IF(G298&lt;=0,"Agotado",IF(G298&lt;=F298,"Reponer","OK")))</f>
        <v/>
      </c>
      <c r="I298" s="11">
        <f>IF(A298="","",IF(G298&lt;=F298,F298*2-G298,0))</f>
        <v/>
      </c>
    </row>
    <row r="299">
      <c r="A299" s="10" t="n"/>
      <c r="B299" s="10" t="n"/>
      <c r="C299" s="10" t="n"/>
      <c r="D299" s="10" t="n"/>
      <c r="E299" s="10" t="n"/>
      <c r="F299" s="10" t="n"/>
      <c r="G299" s="11">
        <f>IF(A299="","",C299+D299-E299)</f>
        <v/>
      </c>
      <c r="H299" s="11">
        <f>IF(A299="","",IF(G299&lt;=0,"Agotado",IF(G299&lt;=F299,"Reponer","OK")))</f>
        <v/>
      </c>
      <c r="I299" s="11">
        <f>IF(A299="","",IF(G299&lt;=F299,F299*2-G299,0))</f>
        <v/>
      </c>
    </row>
    <row r="300">
      <c r="A300" s="10" t="n"/>
      <c r="B300" s="10" t="n"/>
      <c r="C300" s="10" t="n"/>
      <c r="D300" s="10" t="n"/>
      <c r="E300" s="10" t="n"/>
      <c r="F300" s="10" t="n"/>
      <c r="G300" s="11">
        <f>IF(A300="","",C300+D300-E300)</f>
        <v/>
      </c>
      <c r="H300" s="11">
        <f>IF(A300="","",IF(G300&lt;=0,"Agotado",IF(G300&lt;=F300,"Reponer","OK")))</f>
        <v/>
      </c>
      <c r="I300" s="11">
        <f>IF(A300="","",IF(G300&lt;=F300,F300*2-G300,0))</f>
        <v/>
      </c>
    </row>
    <row r="301">
      <c r="A301" s="10" t="n"/>
      <c r="B301" s="10" t="n"/>
      <c r="C301" s="10" t="n"/>
      <c r="D301" s="10" t="n"/>
      <c r="E301" s="10" t="n"/>
      <c r="F301" s="10" t="n"/>
      <c r="G301" s="11">
        <f>IF(A301="","",C301+D301-E301)</f>
        <v/>
      </c>
      <c r="H301" s="11">
        <f>IF(A301="","",IF(G301&lt;=0,"Agotado",IF(G301&lt;=F301,"Reponer","OK")))</f>
        <v/>
      </c>
      <c r="I301" s="11">
        <f>IF(A301="","",IF(G301&lt;=F301,F301*2-G301,0))</f>
        <v/>
      </c>
    </row>
    <row r="302">
      <c r="A302" s="10" t="n"/>
      <c r="B302" s="10" t="n"/>
      <c r="C302" s="10" t="n"/>
      <c r="D302" s="10" t="n"/>
      <c r="E302" s="10" t="n"/>
      <c r="F302" s="10" t="n"/>
      <c r="G302" s="11">
        <f>IF(A302="","",C302+D302-E302)</f>
        <v/>
      </c>
      <c r="H302" s="11">
        <f>IF(A302="","",IF(G302&lt;=0,"Agotado",IF(G302&lt;=F302,"Reponer","OK")))</f>
        <v/>
      </c>
      <c r="I302" s="11">
        <f>IF(A302="","",IF(G302&lt;=F302,F302*2-G302,0))</f>
        <v/>
      </c>
    </row>
    <row r="303">
      <c r="A303" s="10" t="n"/>
      <c r="B303" s="10" t="n"/>
      <c r="C303" s="10" t="n"/>
      <c r="D303" s="10" t="n"/>
      <c r="E303" s="10" t="n"/>
      <c r="F303" s="10" t="n"/>
      <c r="G303" s="11">
        <f>IF(A303="","",C303+D303-E303)</f>
        <v/>
      </c>
      <c r="H303" s="11">
        <f>IF(A303="","",IF(G303&lt;=0,"Agotado",IF(G303&lt;=F303,"Reponer","OK")))</f>
        <v/>
      </c>
      <c r="I303" s="11">
        <f>IF(A303="","",IF(G303&lt;=F303,F303*2-G303,0))</f>
        <v/>
      </c>
    </row>
    <row r="304">
      <c r="A304" s="10" t="n"/>
      <c r="B304" s="10" t="n"/>
      <c r="C304" s="10" t="n"/>
      <c r="D304" s="10" t="n"/>
      <c r="E304" s="10" t="n"/>
      <c r="F304" s="10" t="n"/>
      <c r="G304" s="11">
        <f>IF(A304="","",C304+D304-E304)</f>
        <v/>
      </c>
      <c r="H304" s="11">
        <f>IF(A304="","",IF(G304&lt;=0,"Agotado",IF(G304&lt;=F304,"Reponer","OK")))</f>
        <v/>
      </c>
      <c r="I304" s="11">
        <f>IF(A304="","",IF(G304&lt;=F304,F304*2-G304,0))</f>
        <v/>
      </c>
    </row>
  </sheetData>
  <autoFilter ref="A4:I304"/>
  <conditionalFormatting sqref="H5:H304">
    <cfRule type="expression" priority="1" dxfId="0">
      <formula>$H5="Agotado"</formula>
    </cfRule>
    <cfRule type="expression" priority="2" dxfId="1">
      <formula>$H5="Reponer"</formula>
    </cfRule>
    <cfRule type="expression" priority="3" dxfId="2">
      <formula>$H5="OK"</formula>
    </cfRule>
  </conditionalFormatting>
  <dataValidations count="6">
    <dataValidation sqref="A5:A304" showDropDown="0" showInputMessage="0" showErrorMessage="1" allowBlank="1" errorTitle="Dato no válido" error="Este valor ya existe; debe ser único." type="custom" errorStyle="stop">
      <formula1>COUNTIF($A$5:$A$304,A5)=1</formula1>
    </dataValidation>
    <dataValidation sqref="B5:B304" showDropDown="0" showInputMessage="0" showErrorMessage="1" allowBlank="1" errorTitle="Dato no válido" error="Elige un valor de la lista (se edita en la hoja Configuración)." type="list" errorStyle="stop">
      <formula1>lst_categorias</formula1>
    </dataValidation>
    <dataValidation sqref="C5:C304" showDropDown="0" showInputMessage="0" showErrorMessage="1" allowBlank="1" errorTitle="Dato no válido" error="Escribe un número mayor o igual a 0." type="decimal" errorStyle="stop" operator="greaterThanOrEqual">
      <formula1>0</formula1>
    </dataValidation>
    <dataValidation sqref="D5:D304" showDropDown="0" showInputMessage="0" showErrorMessage="1" allowBlank="1" errorTitle="Dato no válido" error="Escribe un número mayor o igual a 0." type="decimal" errorStyle="stop" operator="greaterThanOrEqual">
      <formula1>0</formula1>
    </dataValidation>
    <dataValidation sqref="E5:E304" showDropDown="0" showInputMessage="0" showErrorMessage="1" allowBlank="1" errorTitle="Dato no válido" error="Escribe un número mayor o igual a 0." type="decimal" errorStyle="stop" operator="greaterThanOrEqual">
      <formula1>0</formula1>
    </dataValidation>
    <dataValidation sqref="F5:F304" showDropDown="0" showInputMessage="0" showErrorMessage="1" allowBlank="1" errorTitle="Dato no válido" error="Escribe un número mayor o igual a 0." type="decimal" errorStyle="stop" operator="greaterThanOrEqual">
      <formula1>0</formula1>
    </dataValidation>
  </dataValidations>
  <printOptions horizontalCentered="1"/>
  <pageMargins left="0.75" right="0.75" top="1" bottom="1" header="0.5" footer="0.5"/>
  <pageSetup orientation="landscape" paperSize="1" fitToHeight="1" fitToWidth="1"/>
</worksheet>
</file>

<file path=xl/worksheets/sheet3.xml><?xml version="1.0" encoding="utf-8"?>
<worksheet xmlns="http://schemas.openxmlformats.org/spreadsheetml/2006/main">
  <sheetPr>
    <tabColor rgb="00548235"/>
    <outlinePr summaryBelow="1" summaryRight="1"/>
    <pageSetUpPr fitToPage="1"/>
  </sheetPr>
  <dimension ref="A1:E21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</cols>
  <sheetData>
    <row r="1" ht="26" customHeight="1">
      <c r="A1" s="1" t="inlineStr">
        <is>
          <t>Resumen · Control de stock en Excel</t>
        </is>
      </c>
    </row>
    <row r="2">
      <c r="A2" s="2">
        <f>IF(nombre_negocio="","Escribe tu nombre o el de tu negocio en la hoja Configuración",nombre_negocio)</f>
        <v/>
      </c>
    </row>
    <row r="4">
      <c r="A4" s="12" t="inlineStr">
        <is>
          <t>Productos</t>
        </is>
      </c>
      <c r="B4" s="12" t="inlineStr">
        <is>
          <t>Unidades en stock</t>
        </is>
      </c>
      <c r="C4" s="12" t="inlineStr">
        <is>
          <t>Productos por reponer</t>
        </is>
      </c>
      <c r="D4" s="12" t="inlineStr">
        <is>
          <t>Productos agotados</t>
        </is>
      </c>
      <c r="E4" s="12" t="inlineStr">
        <is>
          <t>Unidades sugeridas a pedir</t>
        </is>
      </c>
    </row>
    <row r="5" ht="30" customHeight="1">
      <c r="A5" s="13">
        <f>SUMPRODUCT(--(dat_actual&lt;&gt;""))</f>
        <v/>
      </c>
      <c r="B5" s="13">
        <f>SUM(dat_actual)</f>
        <v/>
      </c>
      <c r="C5" s="13">
        <f>COUNTIF(dat_estado,"Reponer")</f>
        <v/>
      </c>
      <c r="D5" s="13">
        <f>COUNTIF(dat_estado,"Agotado")</f>
        <v/>
      </c>
      <c r="E5" s="13">
        <f>SUM(dat_pedir)</f>
        <v/>
      </c>
    </row>
    <row r="7">
      <c r="A7" s="14" t="inlineStr">
        <is>
          <t>Unidades en stock por categoría</t>
        </is>
      </c>
    </row>
    <row r="8" ht="24" customHeight="1">
      <c r="A8" s="9" t="inlineStr">
        <is>
          <t>Categoría</t>
        </is>
      </c>
      <c r="B8" s="9" t="inlineStr">
        <is>
          <t>Unidades</t>
        </is>
      </c>
      <c r="C8" s="9" t="inlineStr">
        <is>
          <t>% del total</t>
        </is>
      </c>
    </row>
    <row r="9">
      <c r="A9" s="11">
        <f>IF('Configuración'!$A$9="","",'Configuración'!$A$9)</f>
        <v/>
      </c>
      <c r="B9" s="15">
        <f>IF(A9="","",SUMIF(dat_categoria,A9,dat_actual))</f>
        <v/>
      </c>
      <c r="C9" s="16">
        <f>IF(A9="","",IF($B$20=0,0,B9/$B$20))</f>
        <v/>
      </c>
    </row>
    <row r="10">
      <c r="A10" s="11">
        <f>IF('Configuración'!$A$10="","",'Configuración'!$A$10)</f>
        <v/>
      </c>
      <c r="B10" s="15">
        <f>IF(A10="","",SUMIF(dat_categoria,A10,dat_actual))</f>
        <v/>
      </c>
      <c r="C10" s="16">
        <f>IF(A10="","",IF($B$20=0,0,B10/$B$20))</f>
        <v/>
      </c>
    </row>
    <row r="11">
      <c r="A11" s="11">
        <f>IF('Configuración'!$A$11="","",'Configuración'!$A$11)</f>
        <v/>
      </c>
      <c r="B11" s="15">
        <f>IF(A11="","",SUMIF(dat_categoria,A11,dat_actual))</f>
        <v/>
      </c>
      <c r="C11" s="16">
        <f>IF(A11="","",IF($B$20=0,0,B11/$B$20))</f>
        <v/>
      </c>
    </row>
    <row r="12">
      <c r="A12" s="11">
        <f>IF('Configuración'!$A$12="","",'Configuración'!$A$12)</f>
        <v/>
      </c>
      <c r="B12" s="15">
        <f>IF(A12="","",SUMIF(dat_categoria,A12,dat_actual))</f>
        <v/>
      </c>
      <c r="C12" s="16">
        <f>IF(A12="","",IF($B$20=0,0,B12/$B$20))</f>
        <v/>
      </c>
    </row>
    <row r="13">
      <c r="A13" s="11">
        <f>IF('Configuración'!$A$13="","",'Configuración'!$A$13)</f>
        <v/>
      </c>
      <c r="B13" s="15">
        <f>IF(A13="","",SUMIF(dat_categoria,A13,dat_actual))</f>
        <v/>
      </c>
      <c r="C13" s="16">
        <f>IF(A13="","",IF($B$20=0,0,B13/$B$20))</f>
        <v/>
      </c>
    </row>
    <row r="14">
      <c r="A14" s="11">
        <f>IF('Configuración'!$A$14="","",'Configuración'!$A$14)</f>
        <v/>
      </c>
      <c r="B14" s="15">
        <f>IF(A14="","",SUMIF(dat_categoria,A14,dat_actual))</f>
        <v/>
      </c>
      <c r="C14" s="16">
        <f>IF(A14="","",IF($B$20=0,0,B14/$B$20))</f>
        <v/>
      </c>
    </row>
    <row r="15">
      <c r="A15" s="11">
        <f>IF('Configuración'!$A$15="","",'Configuración'!$A$15)</f>
        <v/>
      </c>
      <c r="B15" s="15">
        <f>IF(A15="","",SUMIF(dat_categoria,A15,dat_actual))</f>
        <v/>
      </c>
      <c r="C15" s="16">
        <f>IF(A15="","",IF($B$20=0,0,B15/$B$20))</f>
        <v/>
      </c>
    </row>
    <row r="16">
      <c r="A16" s="11">
        <f>IF('Configuración'!$A$16="","",'Configuración'!$A$16)</f>
        <v/>
      </c>
      <c r="B16" s="15">
        <f>IF(A16="","",SUMIF(dat_categoria,A16,dat_actual))</f>
        <v/>
      </c>
      <c r="C16" s="16">
        <f>IF(A16="","",IF($B$20=0,0,B16/$B$20))</f>
        <v/>
      </c>
    </row>
    <row r="17">
      <c r="A17" s="11">
        <f>IF('Configuración'!$A$17="","",'Configuración'!$A$17)</f>
        <v/>
      </c>
      <c r="B17" s="15">
        <f>IF(A17="","",SUMIF(dat_categoria,A17,dat_actual))</f>
        <v/>
      </c>
      <c r="C17" s="16">
        <f>IF(A17="","",IF($B$20=0,0,B17/$B$20))</f>
        <v/>
      </c>
    </row>
    <row r="18">
      <c r="A18" s="11">
        <f>IF('Configuración'!$A$18="","",'Configuración'!$A$18)</f>
        <v/>
      </c>
      <c r="B18" s="15">
        <f>IF(A18="","",SUMIF(dat_categoria,A18,dat_actual))</f>
        <v/>
      </c>
      <c r="C18" s="16">
        <f>IF(A18="","",IF($B$20=0,0,B18/$B$20))</f>
        <v/>
      </c>
    </row>
    <row r="19">
      <c r="A19" s="11" t="inlineStr">
        <is>
          <t>Sin asignar</t>
        </is>
      </c>
      <c r="B19" s="15">
        <f>SUM(dat_actual)-SUM(B9:B18)</f>
        <v/>
      </c>
      <c r="C19" s="16">
        <f>IF($B$20=0,0,B19/$B$20)</f>
        <v/>
      </c>
    </row>
    <row r="20">
      <c r="A20" s="17" t="inlineStr">
        <is>
          <t>Total</t>
        </is>
      </c>
      <c r="B20" s="18">
        <f>SUM(dat_actual)</f>
        <v/>
      </c>
      <c r="C20" s="19">
        <f>SUM(C9:C19)</f>
        <v/>
      </c>
    </row>
    <row r="21">
      <c r="A21" s="20" t="inlineStr">
        <is>
          <t>Si «Sin asignar» no es 0, hay filas con la categoría vacía o que no está en la lista de Configuración.</t>
        </is>
      </c>
    </row>
  </sheetData>
  <printOptions horizontalCentered="1"/>
  <pageMargins left="0.75" right="0.75" top="1" bottom="1" header="0.5" footer="0.5"/>
  <pageSetup orientation="landscape" paperSize="1" fitToHeight="1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007F7F7F"/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26" customWidth="1" min="1" max="1"/>
  </cols>
  <sheetData>
    <row r="1" ht="26" customHeight="1">
      <c r="A1" s="1" t="inlineStr">
        <is>
          <t>Configuración</t>
        </is>
      </c>
    </row>
    <row r="2">
      <c r="A2" s="2" t="inlineStr">
        <is>
          <t>Personaliza el nombre y las listas desplegables que usan las otras hojas.</t>
        </is>
      </c>
    </row>
    <row r="3">
      <c r="A3" s="14" t="inlineStr">
        <is>
          <t>Nombre del negocio</t>
        </is>
      </c>
      <c r="B3" s="10" t="n"/>
      <c r="C3" s="10" t="n"/>
    </row>
    <row r="8" ht="24" customHeight="1">
      <c r="A8" s="9" t="inlineStr">
        <is>
          <t>Categorías</t>
        </is>
      </c>
    </row>
    <row r="9">
      <c r="A9" s="10" t="inlineStr">
        <is>
          <t>Papelería</t>
        </is>
      </c>
      <c r="C9" s="20" t="inlineStr">
        <is>
          <t>Cada lista admite hasta 10 valores, uno por fila. Las listas en gris no se modifican: las fórmulas dependen de ellas.</t>
        </is>
      </c>
    </row>
    <row r="10">
      <c r="A10" s="10" t="inlineStr">
        <is>
          <t>Accesorios</t>
        </is>
      </c>
    </row>
    <row r="11">
      <c r="A11" s="10" t="inlineStr">
        <is>
          <t>Arte</t>
        </is>
      </c>
    </row>
    <row r="12">
      <c r="A12" s="10" t="inlineStr">
        <is>
          <t>Oficina</t>
        </is>
      </c>
    </row>
    <row r="13">
      <c r="A13" s="10" t="inlineStr">
        <is>
          <t>Otros</t>
        </is>
      </c>
    </row>
    <row r="14">
      <c r="A14" s="10" t="n"/>
    </row>
    <row r="15">
      <c r="A15" s="10" t="n"/>
    </row>
    <row r="16">
      <c r="A16" s="10" t="n"/>
    </row>
    <row r="17">
      <c r="A17" s="10" t="n"/>
    </row>
    <row r="18">
      <c r="A18" s="10" t="n"/>
    </row>
  </sheetData>
  <printOptions horizontalCentered="1"/>
  <pageMargins left="0.75" right="0.75" top="1" bottom="1" header="0.5" footer="0.5"/>
  <pageSetup orientation="landscape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2026-10-28T16:09:33Z</dcterms:created>
  <dcterms:modified xmlns:dcterms="http://purl.org/dc/terms/" xmlns:xsi="http://www.w3.org/2001/XMLSchema-instance" xsi:type="dcterms:W3CDTF">2026-10-28T16:09:33Z</dcterms:modified>
</cp:coreProperties>
</file>